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Zvi Zee\Dropbox\Alro\Brass Valves\BV071621 - CURRENT\"/>
    </mc:Choice>
  </mc:AlternateContent>
  <xr:revisionPtr revIDLastSave="0" documentId="13_ncr:1_{5FC0696A-5637-4258-9464-781B4B2E0172}" xr6:coauthVersionLast="47" xr6:coauthVersionMax="47" xr10:uidLastSave="{00000000-0000-0000-0000-000000000000}"/>
  <bookViews>
    <workbookView xWindow="-120" yWindow="-120" windowWidth="20730" windowHeight="11760" xr2:uid="{F25525D3-A833-4EF2-BAB2-711813C30A94}"/>
  </bookViews>
  <sheets>
    <sheet name="Valves" sheetId="1" r:id="rId1"/>
  </sheets>
  <definedNames>
    <definedName name="_xlnm._FilterDatabase" localSheetId="0" hidden="1">Valves!$A$2:$K$51</definedName>
    <definedName name="_xlnm.Print_Area" localSheetId="0">Valves!$A$1:$J$39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1" l="1"/>
  <c r="I20" i="1" s="1"/>
  <c r="D39" i="1"/>
  <c r="E39" i="1" s="1"/>
  <c r="I39" i="1" s="1"/>
  <c r="D38" i="1"/>
  <c r="E38" i="1" s="1"/>
  <c r="I38" i="1" s="1"/>
  <c r="D36" i="1"/>
  <c r="E36" i="1" s="1"/>
  <c r="I36" i="1" s="1"/>
  <c r="D35" i="1"/>
  <c r="E35" i="1" s="1"/>
  <c r="I35" i="1" s="1"/>
  <c r="D34" i="1"/>
  <c r="E34" i="1" s="1"/>
  <c r="I34" i="1" s="1"/>
  <c r="D33" i="1"/>
  <c r="E33" i="1" s="1"/>
  <c r="I33" i="1" s="1"/>
  <c r="D31" i="1"/>
  <c r="E31" i="1" s="1"/>
  <c r="I31" i="1" s="1"/>
  <c r="D30" i="1"/>
  <c r="E30" i="1" s="1"/>
  <c r="I30" i="1" s="1"/>
  <c r="D29" i="1"/>
  <c r="E29" i="1" s="1"/>
  <c r="I29" i="1" s="1"/>
  <c r="D27" i="1"/>
  <c r="E27" i="1" s="1"/>
  <c r="I27" i="1" s="1"/>
  <c r="D26" i="1"/>
  <c r="E26" i="1" s="1"/>
  <c r="I26" i="1" s="1"/>
  <c r="D25" i="1"/>
  <c r="E25" i="1" s="1"/>
  <c r="I25" i="1" s="1"/>
  <c r="D23" i="1"/>
  <c r="E23" i="1" s="1"/>
  <c r="I23" i="1" s="1"/>
  <c r="D22" i="1"/>
  <c r="E22" i="1" s="1"/>
  <c r="I22" i="1" s="1"/>
  <c r="D21" i="1"/>
  <c r="E21" i="1" s="1"/>
  <c r="I21" i="1" s="1"/>
  <c r="D20" i="1"/>
  <c r="D19" i="1"/>
  <c r="E19" i="1" s="1"/>
  <c r="I19" i="1" s="1"/>
  <c r="D18" i="1"/>
  <c r="E18" i="1" s="1"/>
  <c r="I18" i="1" s="1"/>
  <c r="D8" i="1"/>
  <c r="E8" i="1" s="1"/>
  <c r="I8" i="1" s="1"/>
  <c r="D16" i="1"/>
  <c r="E16" i="1" s="1"/>
  <c r="I16" i="1" s="1"/>
  <c r="D15" i="1"/>
  <c r="E15" i="1" s="1"/>
  <c r="I15" i="1" s="1"/>
  <c r="D14" i="1"/>
  <c r="E14" i="1" s="1"/>
  <c r="I14" i="1" s="1"/>
  <c r="D13" i="1"/>
  <c r="E13" i="1" s="1"/>
  <c r="I13" i="1" s="1"/>
  <c r="D12" i="1"/>
  <c r="E12" i="1" s="1"/>
  <c r="I12" i="1" s="1"/>
  <c r="D11" i="1"/>
  <c r="E11" i="1" s="1"/>
  <c r="I11" i="1" s="1"/>
  <c r="D10" i="1"/>
  <c r="E10" i="1" s="1"/>
  <c r="I10" i="1" s="1"/>
  <c r="D9" i="1"/>
  <c r="E9" i="1" s="1"/>
  <c r="I9" i="1" s="1"/>
  <c r="D4" i="1"/>
  <c r="E4" i="1" s="1"/>
  <c r="I4" i="1" s="1"/>
  <c r="D5" i="1"/>
  <c r="E5" i="1" s="1"/>
  <c r="I5" i="1" s="1"/>
  <c r="D6" i="1"/>
  <c r="E6" i="1" s="1"/>
  <c r="I6" i="1" s="1"/>
  <c r="D3" i="1"/>
  <c r="E3" i="1" s="1"/>
  <c r="I3" i="1" s="1"/>
  <c r="I41" i="1" l="1"/>
</calcChain>
</file>

<file path=xl/sharedStrings.xml><?xml version="1.0" encoding="utf-8"?>
<sst xmlns="http://schemas.openxmlformats.org/spreadsheetml/2006/main" count="81" uniqueCount="76">
  <si>
    <t>DESCRIPTION</t>
  </si>
  <si>
    <t>P7761</t>
  </si>
  <si>
    <t>1 Radiator Angle Valve</t>
  </si>
  <si>
    <t>P7762</t>
  </si>
  <si>
    <t>1-1/4 Radiator Angle Valve</t>
  </si>
  <si>
    <t>P7765</t>
  </si>
  <si>
    <t>1 Radiator Convector Valve</t>
  </si>
  <si>
    <t>P7766</t>
  </si>
  <si>
    <t>1-1/4 Radiator Convector Valve</t>
  </si>
  <si>
    <t>P7448</t>
  </si>
  <si>
    <t>1/4 BR Ball Valve IPS 600WOG</t>
  </si>
  <si>
    <t>P7449</t>
  </si>
  <si>
    <t>3/8 BR Ball Valve IPS 600WOG</t>
  </si>
  <si>
    <t>P7216</t>
  </si>
  <si>
    <t>1/2 BR BALL VALVE IPS 600WOG</t>
  </si>
  <si>
    <t>P7218</t>
  </si>
  <si>
    <t>3/4 BR BALL VALVE IPS 600WOG</t>
  </si>
  <si>
    <t>P7224</t>
  </si>
  <si>
    <t>1 BR BALL VALVE IPS 600WOG</t>
  </si>
  <si>
    <t>P7231</t>
  </si>
  <si>
    <t>1-1/4 BR BALL VAL IPS 600WOG</t>
  </si>
  <si>
    <t>P7232</t>
  </si>
  <si>
    <t>1-1/2 BR BALL VAL IPS 600WOG</t>
  </si>
  <si>
    <t>P7233</t>
  </si>
  <si>
    <t>2 BR BALL VALVE IPS 600WOG</t>
  </si>
  <si>
    <t>P7234</t>
  </si>
  <si>
    <t>2-1/2 BR BALL VAL IPS 600WOG</t>
  </si>
  <si>
    <t>P7219</t>
  </si>
  <si>
    <t>1/2 BR BALL VALVE CC 600WOG</t>
  </si>
  <si>
    <t>P7222</t>
  </si>
  <si>
    <t>3/4 BR BALL VALVE CC 600WOG</t>
  </si>
  <si>
    <t>P7223</t>
  </si>
  <si>
    <t>1 BR BALL VALVE CC 600WOG</t>
  </si>
  <si>
    <t>P7225</t>
  </si>
  <si>
    <t>1-1/4 BR BALL VALVE CC 600WOG</t>
  </si>
  <si>
    <t>P7226</t>
  </si>
  <si>
    <t>1-1/2 BR BALL VALVE CC 600WOG</t>
  </si>
  <si>
    <t>P7229</t>
  </si>
  <si>
    <t>2 BR BALL VALVE CC 600WOG</t>
  </si>
  <si>
    <t>P7247</t>
  </si>
  <si>
    <t>1/2 GAS BALL VALVE-IPS</t>
  </si>
  <si>
    <t>P7248</t>
  </si>
  <si>
    <t>3/4 GAS BALL VALVE-IPS</t>
  </si>
  <si>
    <t>P7454</t>
  </si>
  <si>
    <t>1 GAS BALL VALVE - IPS</t>
  </si>
  <si>
    <t>P7734</t>
  </si>
  <si>
    <t>1/2 PEX BALL VALVE</t>
  </si>
  <si>
    <t>P7735</t>
  </si>
  <si>
    <t>3/4 PEX BALL VALVE</t>
  </si>
  <si>
    <t>P7862</t>
  </si>
  <si>
    <t>1 PEX BALL VALVE</t>
  </si>
  <si>
    <t>P8781</t>
  </si>
  <si>
    <t>1/2 PRESS COPPER  BALL VALVE</t>
  </si>
  <si>
    <t>P8770</t>
  </si>
  <si>
    <t>3/4 PRESS COPPER  BALL VALVE</t>
  </si>
  <si>
    <t>P9039</t>
  </si>
  <si>
    <t>1  PRESS COPPER  BALL VALVE</t>
  </si>
  <si>
    <t>P11839</t>
  </si>
  <si>
    <t>2 PRESS COPPER  BALL VALVE</t>
  </si>
  <si>
    <t>P7244</t>
  </si>
  <si>
    <t>1/2 BR MALE BOILER DRAIN W-SB</t>
  </si>
  <si>
    <t>P7245</t>
  </si>
  <si>
    <t>3/4 BR MALE BOILER DRAIN W-SB</t>
  </si>
  <si>
    <t>PRODUCT #</t>
  </si>
  <si>
    <t xml:space="preserve"> </t>
  </si>
  <si>
    <t>LIST PRICE</t>
  </si>
  <si>
    <t>INNER</t>
  </si>
  <si>
    <t>MASTER</t>
  </si>
  <si>
    <t>ENTER YOUR MULTIPLIER</t>
  </si>
  <si>
    <t>NET PRICE</t>
  </si>
  <si>
    <t>ENTER YOUR DESIRED QUANTITY</t>
  </si>
  <si>
    <t>QUANTITY</t>
  </si>
  <si>
    <t>SUBTOTAL</t>
  </si>
  <si>
    <t>SUBTOTAL:</t>
  </si>
  <si>
    <t>PL# BV071621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</si>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</sst>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.0000"/>
    <numFmt numFmtId="165" formatCode="0.0000"/>
    <numFmt numFmtId="166" formatCode="&quot;$&quot;#,##0.00"/>
  </numFmts>
  <fonts count="10">
    <font>
      <sz val="11"/>
      <color theme="1"/>
      <name val="Calibri"/>
      <family val="2"/>
      <scheme val="minor"/>
    </font>
    <font>
      <sz val="12"/>
      <color theme="1"/>
      <name val="Roboto"/>
    </font>
    <font>
      <sz val="12"/>
      <color theme="0"/>
      <name val="Arvo Bold"/>
    </font>
    <font>
      <sz val="12"/>
      <color theme="0"/>
      <name val="Arvo"/>
    </font>
    <font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name val="Arvo Bold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theme="1"/>
      <name val="RoBOTO"/>
    </font>
  </fonts>
  <fills count="4">
    <fill>
      <patternFill patternType="none"/>
    </fill>
    <fill>
      <patternFill patternType="gray125"/>
    </fill>
    <fill>
      <patternFill patternType="solid">
        <fgColor rgb="FF287CB6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60">
    <xf numFmtId="0" fontId="0" fillId="0" borderId="0" xfId="0"/>
    <xf numFmtId="14" fontId="0" fillId="0" borderId="0" xfId="0" applyNumberFormat="1"/>
    <xf numFmtId="0" fontId="2" fillId="2" borderId="4" xfId="0" quotePrefix="1" applyFont="1" applyFill="1" applyBorder="1" applyAlignment="1">
      <alignment horizontal="center" vertical="center"/>
    </xf>
    <xf numFmtId="164" fontId="2" fillId="2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 applyProtection="1">
      <alignment horizontal="left" vertical="center" indent="2"/>
      <protection locked="0"/>
    </xf>
    <xf numFmtId="0" fontId="0" fillId="0" borderId="0" xfId="0" applyAlignment="1">
      <alignment horizontal="right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left" vertical="center" indent="2"/>
      <protection locked="0"/>
    </xf>
    <xf numFmtId="0" fontId="1" fillId="0" borderId="6" xfId="0" applyFont="1" applyFill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left" vertical="center" indent="2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/>
    </xf>
    <xf numFmtId="0" fontId="1" fillId="0" borderId="0" xfId="0" applyFont="1" applyBorder="1" applyAlignment="1" applyProtection="1">
      <alignment horizontal="left" indent="2"/>
      <protection locked="0"/>
    </xf>
    <xf numFmtId="164" fontId="3" fillId="0" borderId="0" xfId="0" applyNumberFormat="1" applyFont="1" applyFill="1" applyBorder="1" applyAlignment="1">
      <alignment horizontal="center" vertical="center"/>
    </xf>
    <xf numFmtId="164" fontId="2" fillId="2" borderId="8" xfId="0" applyNumberFormat="1" applyFont="1" applyFill="1" applyBorder="1" applyAlignment="1">
      <alignment horizontal="center" vertical="center"/>
    </xf>
    <xf numFmtId="0" fontId="2" fillId="2" borderId="8" xfId="0" quotePrefix="1" applyFont="1" applyFill="1" applyBorder="1" applyAlignment="1">
      <alignment horizontal="center" vertical="center"/>
    </xf>
    <xf numFmtId="164" fontId="2" fillId="2" borderId="11" xfId="0" applyNumberFormat="1" applyFont="1" applyFill="1" applyBorder="1" applyAlignment="1">
      <alignment horizontal="center" vertical="center"/>
    </xf>
    <xf numFmtId="0" fontId="1" fillId="0" borderId="3" xfId="0" applyFont="1" applyBorder="1" applyAlignment="1" applyProtection="1">
      <alignment vertical="center"/>
      <protection locked="0"/>
    </xf>
    <xf numFmtId="165" fontId="1" fillId="0" borderId="5" xfId="0" applyNumberFormat="1" applyFont="1" applyBorder="1" applyAlignment="1" applyProtection="1">
      <alignment horizontal="left" vertical="center" indent="2"/>
      <protection locked="0"/>
    </xf>
    <xf numFmtId="44" fontId="2" fillId="2" borderId="11" xfId="1" applyFont="1" applyFill="1" applyBorder="1" applyAlignment="1">
      <alignment horizontal="center" vertical="center"/>
    </xf>
    <xf numFmtId="44" fontId="1" fillId="0" borderId="5" xfId="1" applyFont="1" applyBorder="1" applyAlignment="1" applyProtection="1">
      <alignment horizontal="left" vertical="center" indent="2"/>
      <protection locked="0"/>
    </xf>
    <xf numFmtId="44" fontId="1" fillId="0" borderId="3" xfId="1" applyFont="1" applyBorder="1" applyAlignment="1" applyProtection="1">
      <alignment vertical="center"/>
      <protection locked="0"/>
    </xf>
    <xf numFmtId="44" fontId="0" fillId="0" borderId="0" xfId="1" applyFont="1"/>
    <xf numFmtId="0" fontId="4" fillId="0" borderId="10" xfId="0" applyFont="1" applyBorder="1" applyAlignment="1">
      <alignment horizontal="center"/>
    </xf>
    <xf numFmtId="0" fontId="0" fillId="0" borderId="10" xfId="0" applyBorder="1" applyAlignment="1"/>
    <xf numFmtId="0" fontId="0" fillId="0" borderId="12" xfId="0" applyBorder="1" applyAlignment="1"/>
    <xf numFmtId="0" fontId="5" fillId="0" borderId="12" xfId="0" applyFont="1" applyBorder="1" applyAlignment="1">
      <alignment horizontal="center" vertical="center" wrapText="1"/>
    </xf>
    <xf numFmtId="44" fontId="5" fillId="0" borderId="12" xfId="1" applyFont="1" applyBorder="1" applyAlignment="1">
      <alignment horizontal="center" vertical="center" wrapText="1"/>
    </xf>
    <xf numFmtId="0" fontId="0" fillId="0" borderId="13" xfId="0" applyBorder="1" applyAlignment="1"/>
    <xf numFmtId="164" fontId="3" fillId="2" borderId="4" xfId="0" applyNumberFormat="1" applyFont="1" applyFill="1" applyBorder="1" applyAlignment="1">
      <alignment horizontal="center" vertical="center"/>
    </xf>
    <xf numFmtId="0" fontId="1" fillId="0" borderId="2" xfId="0" applyFont="1" applyBorder="1" applyAlignment="1" applyProtection="1">
      <alignment vertical="center"/>
      <protection locked="0"/>
    </xf>
    <xf numFmtId="0" fontId="1" fillId="0" borderId="14" xfId="0" applyFont="1" applyBorder="1" applyAlignment="1" applyProtection="1">
      <alignment vertical="center"/>
      <protection locked="0"/>
    </xf>
    <xf numFmtId="1" fontId="5" fillId="0" borderId="12" xfId="0" applyNumberFormat="1" applyFont="1" applyBorder="1" applyAlignment="1">
      <alignment horizontal="center" vertical="center" wrapText="1"/>
    </xf>
    <xf numFmtId="1" fontId="1" fillId="0" borderId="3" xfId="0" applyNumberFormat="1" applyFont="1" applyBorder="1" applyAlignment="1" applyProtection="1">
      <alignment vertical="center"/>
      <protection locked="0"/>
    </xf>
    <xf numFmtId="1" fontId="0" fillId="0" borderId="0" xfId="0" applyNumberFormat="1" applyAlignment="1">
      <alignment horizontal="right"/>
    </xf>
    <xf numFmtId="1" fontId="1" fillId="3" borderId="2" xfId="0" applyNumberFormat="1" applyFont="1" applyFill="1" applyBorder="1" applyAlignment="1" applyProtection="1">
      <alignment horizontal="center" vertical="center"/>
      <protection locked="0"/>
    </xf>
    <xf numFmtId="166" fontId="1" fillId="0" borderId="9" xfId="1" applyNumberFormat="1" applyFont="1" applyBorder="1" applyAlignment="1" applyProtection="1">
      <alignment horizontal="center" vertical="center"/>
      <protection locked="0"/>
    </xf>
    <xf numFmtId="0" fontId="0" fillId="0" borderId="1" xfId="0" applyBorder="1"/>
    <xf numFmtId="44" fontId="0" fillId="0" borderId="1" xfId="1" applyFont="1" applyBorder="1"/>
    <xf numFmtId="0" fontId="0" fillId="0" borderId="1" xfId="0" applyBorder="1" applyAlignment="1">
      <alignment horizontal="right"/>
    </xf>
    <xf numFmtId="1" fontId="0" fillId="0" borderId="1" xfId="0" applyNumberFormat="1" applyBorder="1" applyAlignment="1">
      <alignment horizontal="right"/>
    </xf>
    <xf numFmtId="0" fontId="8" fillId="0" borderId="1" xfId="0" applyFont="1" applyBorder="1"/>
    <xf numFmtId="44" fontId="8" fillId="0" borderId="1" xfId="1" applyFont="1" applyBorder="1"/>
    <xf numFmtId="0" fontId="8" fillId="0" borderId="1" xfId="0" applyFont="1" applyBorder="1" applyAlignment="1">
      <alignment horizontal="right"/>
    </xf>
    <xf numFmtId="1" fontId="9" fillId="0" borderId="1" xfId="0" applyNumberFormat="1" applyFont="1" applyBorder="1" applyAlignment="1">
      <alignment horizontal="right"/>
    </xf>
    <xf numFmtId="166" fontId="9" fillId="0" borderId="1" xfId="0" applyNumberFormat="1" applyFont="1" applyBorder="1" applyAlignment="1">
      <alignment horizontal="center"/>
    </xf>
    <xf numFmtId="0" fontId="1" fillId="0" borderId="15" xfId="0" applyFont="1" applyBorder="1" applyAlignment="1" applyProtection="1">
      <alignment horizontal="left" indent="2"/>
      <protection locked="0"/>
    </xf>
    <xf numFmtId="0" fontId="1" fillId="0" borderId="5" xfId="0" applyFont="1" applyBorder="1" applyAlignment="1" applyProtection="1">
      <alignment horizontal="left" indent="2"/>
      <protection locked="0"/>
    </xf>
    <xf numFmtId="0" fontId="1" fillId="0" borderId="4" xfId="0" applyFont="1" applyBorder="1" applyAlignment="1" applyProtection="1">
      <alignment horizontal="left" indent="2"/>
      <protection locked="0"/>
    </xf>
    <xf numFmtId="0" fontId="1" fillId="0" borderId="7" xfId="0" applyFont="1" applyBorder="1" applyAlignment="1" applyProtection="1">
      <alignment horizontal="left" indent="2"/>
      <protection locked="0"/>
    </xf>
    <xf numFmtId="0" fontId="1" fillId="0" borderId="1" xfId="0" applyFont="1" applyBorder="1" applyAlignment="1" applyProtection="1">
      <alignment horizontal="left" indent="2"/>
      <protection locked="0"/>
    </xf>
    <xf numFmtId="166" fontId="1" fillId="0" borderId="7" xfId="0" applyNumberFormat="1" applyFont="1" applyBorder="1" applyAlignment="1" applyProtection="1">
      <alignment horizontal="left" vertical="center" indent="2"/>
      <protection locked="0"/>
    </xf>
    <xf numFmtId="166" fontId="1" fillId="0" borderId="1" xfId="0" applyNumberFormat="1" applyFont="1" applyBorder="1" applyAlignment="1" applyProtection="1">
      <alignment horizontal="left" vertical="center" indent="2"/>
      <protection locked="0"/>
    </xf>
    <xf numFmtId="166" fontId="1" fillId="0" borderId="3" xfId="0" applyNumberFormat="1" applyFont="1" applyBorder="1" applyAlignment="1" applyProtection="1">
      <alignment vertical="center"/>
      <protection locked="0"/>
    </xf>
    <xf numFmtId="166" fontId="1" fillId="0" borderId="2" xfId="0" applyNumberFormat="1" applyFont="1" applyBorder="1" applyAlignment="1" applyProtection="1">
      <alignment horizontal="left" vertical="center" indent="2"/>
      <protection locked="0"/>
    </xf>
    <xf numFmtId="166" fontId="1" fillId="0" borderId="6" xfId="0" applyNumberFormat="1" applyFont="1" applyBorder="1" applyAlignment="1" applyProtection="1">
      <alignment horizontal="left" vertical="center" indent="2"/>
      <protection locked="0"/>
    </xf>
    <xf numFmtId="166" fontId="1" fillId="0" borderId="2" xfId="0" applyNumberFormat="1" applyFont="1" applyFill="1" applyBorder="1" applyAlignment="1" applyProtection="1">
      <alignment horizontal="left" vertical="center" indent="2"/>
      <protection locked="0"/>
    </xf>
    <xf numFmtId="165" fontId="6" fillId="3" borderId="16" xfId="0" quotePrefix="1" applyNumberFormat="1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287C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641350</xdr:colOff>
      <xdr:row>2</xdr:row>
      <xdr:rowOff>51385</xdr:rowOff>
    </xdr:from>
    <xdr:to>
      <xdr:col>9</xdr:col>
      <xdr:colOff>2074689</xdr:colOff>
      <xdr:row>3</xdr:row>
      <xdr:rowOff>647700</xdr:rowOff>
    </xdr:to>
    <xdr:pic>
      <xdr:nvPicPr>
        <xdr:cNvPr id="3" name="图片 2" descr="AJZ`2MO[`H[C4C5P3S~3D{7">
          <a:extLst>
            <a:ext uri="{FF2B5EF4-FFF2-40B4-BE49-F238E27FC236}">
              <a16:creationId xmlns:a16="http://schemas.microsoft.com/office/drawing/2014/main" id="{56D58A49-313D-4B0D-9D65-A5C6EFD91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2050" y="2159585"/>
          <a:ext cx="1433339" cy="1358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347197</xdr:colOff>
      <xdr:row>0</xdr:row>
      <xdr:rowOff>171825</xdr:rowOff>
    </xdr:from>
    <xdr:to>
      <xdr:col>1</xdr:col>
      <xdr:colOff>3724090</xdr:colOff>
      <xdr:row>0</xdr:row>
      <xdr:rowOff>1903041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A2C768F-17AE-4DB5-ACC2-661EAA7CC8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34" b="8149"/>
        <a:stretch/>
      </xdr:blipFill>
      <xdr:spPr>
        <a:xfrm>
          <a:off x="1624668" y="171825"/>
          <a:ext cx="3376893" cy="1731216"/>
        </a:xfrm>
        <a:prstGeom prst="rect">
          <a:avLst/>
        </a:prstGeom>
      </xdr:spPr>
    </xdr:pic>
    <xdr:clientData/>
  </xdr:twoCellAnchor>
  <xdr:twoCellAnchor editAs="oneCell">
    <xdr:from>
      <xdr:col>0</xdr:col>
      <xdr:colOff>166033</xdr:colOff>
      <xdr:row>0</xdr:row>
      <xdr:rowOff>984622</xdr:rowOff>
    </xdr:from>
    <xdr:to>
      <xdr:col>0</xdr:col>
      <xdr:colOff>1140759</xdr:colOff>
      <xdr:row>0</xdr:row>
      <xdr:rowOff>1567962</xdr:rowOff>
    </xdr:to>
    <xdr:pic>
      <xdr:nvPicPr>
        <xdr:cNvPr id="13" name="Picture 3">
          <a:extLst>
            <a:ext uri="{FF2B5EF4-FFF2-40B4-BE49-F238E27FC236}">
              <a16:creationId xmlns:a16="http://schemas.microsoft.com/office/drawing/2014/main" id="{8DCD423E-AE93-4CC4-8A7D-66B5D7A38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6033" y="984622"/>
          <a:ext cx="974726" cy="583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787400</xdr:colOff>
      <xdr:row>4</xdr:row>
      <xdr:rowOff>101600</xdr:rowOff>
    </xdr:from>
    <xdr:to>
      <xdr:col>9</xdr:col>
      <xdr:colOff>1765080</xdr:colOff>
      <xdr:row>5</xdr:row>
      <xdr:rowOff>647700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8A3E4B2-6109-EA42-B9F8-E718A61F6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88100" y="3733800"/>
          <a:ext cx="977680" cy="1308100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9</xdr:row>
      <xdr:rowOff>101600</xdr:rowOff>
    </xdr:from>
    <xdr:to>
      <xdr:col>10</xdr:col>
      <xdr:colOff>3145</xdr:colOff>
      <xdr:row>14</xdr:row>
      <xdr:rowOff>25400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926C0D9-E889-A345-82B5-0B2E2BCEE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67400" y="6070600"/>
          <a:ext cx="2294749" cy="1193800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203200</xdr:colOff>
      <xdr:row>17</xdr:row>
      <xdr:rowOff>114300</xdr:rowOff>
    </xdr:from>
    <xdr:to>
      <xdr:col>10</xdr:col>
      <xdr:colOff>1108</xdr:colOff>
      <xdr:row>22</xdr:row>
      <xdr:rowOff>88900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DC757EA-C76D-224A-BAD6-9BF37B20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03900" y="8242300"/>
          <a:ext cx="2441937" cy="1244600"/>
        </a:xfrm>
        <a:prstGeom prst="rect">
          <a:avLst/>
        </a:prstGeom>
      </xdr:spPr>
    </xdr:pic>
    <xdr:clientData/>
  </xdr:twoCellAnchor>
  <xdr:twoCellAnchor editAs="oneCell">
    <xdr:from>
      <xdr:col>9</xdr:col>
      <xdr:colOff>330201</xdr:colOff>
      <xdr:row>24</xdr:row>
      <xdr:rowOff>56030</xdr:rowOff>
    </xdr:from>
    <xdr:to>
      <xdr:col>9</xdr:col>
      <xdr:colOff>2057401</xdr:colOff>
      <xdr:row>26</xdr:row>
      <xdr:rowOff>315753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E6E5DC0-8F20-D243-AFB3-08DA4A538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44966" y="9984442"/>
          <a:ext cx="1727200" cy="1100164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28</xdr:row>
      <xdr:rowOff>77244</xdr:rowOff>
    </xdr:from>
    <xdr:to>
      <xdr:col>10</xdr:col>
      <xdr:colOff>746</xdr:colOff>
      <xdr:row>30</xdr:row>
      <xdr:rowOff>414035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F7A9242-DEAF-4042-8F26-BF3794BC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36212" y="11581950"/>
          <a:ext cx="2430182" cy="1352791"/>
        </a:xfrm>
        <a:prstGeom prst="rect">
          <a:avLst/>
        </a:prstGeom>
      </xdr:spPr>
    </xdr:pic>
    <xdr:clientData/>
  </xdr:twoCellAnchor>
  <xdr:twoCellAnchor editAs="oneCell">
    <xdr:from>
      <xdr:col>9</xdr:col>
      <xdr:colOff>93755</xdr:colOff>
      <xdr:row>32</xdr:row>
      <xdr:rowOff>94877</xdr:rowOff>
    </xdr:from>
    <xdr:to>
      <xdr:col>9</xdr:col>
      <xdr:colOff>2365652</xdr:colOff>
      <xdr:row>35</xdr:row>
      <xdr:rowOff>97304</xdr:rowOff>
    </xdr:to>
    <xdr:pic>
      <xdr:nvPicPr>
        <xdr:cNvPr id="19" name="Picture 849">
          <a:extLst>
            <a:ext uri="{FF2B5EF4-FFF2-40B4-BE49-F238E27FC236}">
              <a16:creationId xmlns:a16="http://schemas.microsoft.com/office/drawing/2014/main" id="{A1C9F2D4-30DF-4377-95BC-470C84097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8520" y="13194553"/>
          <a:ext cx="2271897" cy="124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358587</xdr:colOff>
      <xdr:row>37</xdr:row>
      <xdr:rowOff>115047</xdr:rowOff>
    </xdr:from>
    <xdr:to>
      <xdr:col>9</xdr:col>
      <xdr:colOff>1854063</xdr:colOff>
      <xdr:row>38</xdr:row>
      <xdr:rowOff>993774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E011D18-DA10-4714-90CC-EBCDC2B534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5167" r="22274"/>
        <a:stretch/>
      </xdr:blipFill>
      <xdr:spPr>
        <a:xfrm>
          <a:off x="8673352" y="15164547"/>
          <a:ext cx="1495476" cy="1932080"/>
        </a:xfrm>
        <a:prstGeom prst="rect">
          <a:avLst/>
        </a:prstGeom>
      </xdr:spPr>
    </xdr:pic>
    <xdr:clientData/>
  </xdr:twoCellAnchor>
  <xdr:twoCellAnchor>
    <xdr:from>
      <xdr:col>3</xdr:col>
      <xdr:colOff>369794</xdr:colOff>
      <xdr:row>0</xdr:row>
      <xdr:rowOff>1591235</xdr:rowOff>
    </xdr:from>
    <xdr:to>
      <xdr:col>3</xdr:col>
      <xdr:colOff>593911</xdr:colOff>
      <xdr:row>0</xdr:row>
      <xdr:rowOff>1916206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EF666D33-E90E-44B8-B17C-5BEC46BCD0E1}"/>
            </a:ext>
          </a:extLst>
        </xdr:cNvPr>
        <xdr:cNvSpPr/>
      </xdr:nvSpPr>
      <xdr:spPr>
        <a:xfrm>
          <a:off x="6499412" y="1591235"/>
          <a:ext cx="224117" cy="324971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504265</xdr:colOff>
      <xdr:row>0</xdr:row>
      <xdr:rowOff>1591235</xdr:rowOff>
    </xdr:from>
    <xdr:to>
      <xdr:col>7</xdr:col>
      <xdr:colOff>728382</xdr:colOff>
      <xdr:row>0</xdr:row>
      <xdr:rowOff>1916206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1A5373A0-2708-4797-BC09-1D057C4B0E7B}"/>
            </a:ext>
          </a:extLst>
        </xdr:cNvPr>
        <xdr:cNvSpPr/>
      </xdr:nvSpPr>
      <xdr:spPr>
        <a:xfrm>
          <a:off x="10130118" y="1591235"/>
          <a:ext cx="224117" cy="324971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52B2C-0907-4C7B-ABC7-CF3D33ED6AF0}">
  <sheetPr>
    <pageSetUpPr fitToPage="1"/>
  </sheetPr>
  <dimension ref="A1:N78"/>
  <sheetViews>
    <sheetView tabSelected="1" topLeftCell="B1" zoomScale="80" zoomScaleNormal="80" zoomScalePageLayoutView="43" workbookViewId="0">
      <selection activeCell="D2" sqref="D2"/>
    </sheetView>
  </sheetViews>
  <sheetFormatPr defaultColWidth="8.28515625" defaultRowHeight="15"/>
  <cols>
    <col min="1" max="1" width="19.140625" customWidth="1"/>
    <col min="2" max="2" width="58.28515625" customWidth="1"/>
    <col min="3" max="4" width="14.42578125" customWidth="1"/>
    <col min="5" max="5" width="14.42578125" style="24" customWidth="1"/>
    <col min="6" max="6" width="10.28515625" customWidth="1"/>
    <col min="7" max="7" width="13.28515625" style="5" customWidth="1"/>
    <col min="8" max="8" width="18.85546875" style="36" customWidth="1"/>
    <col min="9" max="9" width="18.85546875" style="5" customWidth="1"/>
    <col min="10" max="10" width="35.85546875" customWidth="1"/>
    <col min="11" max="11" width="22.140625" customWidth="1"/>
    <col min="12" max="12" width="20" style="1" customWidth="1"/>
  </cols>
  <sheetData>
    <row r="1" spans="1:14" ht="162.94999999999999" customHeight="1" thickBot="1">
      <c r="A1" s="25" t="s">
        <v>74</v>
      </c>
      <c r="B1" s="26"/>
      <c r="C1" s="27"/>
      <c r="D1" s="28" t="s">
        <v>68</v>
      </c>
      <c r="E1" s="29"/>
      <c r="F1" s="27"/>
      <c r="G1" s="27"/>
      <c r="H1" s="34" t="s">
        <v>70</v>
      </c>
      <c r="I1" s="27"/>
      <c r="J1" s="30"/>
      <c r="K1" s="13"/>
    </row>
    <row r="2" spans="1:14" ht="30" customHeight="1" thickBot="1">
      <c r="A2" s="3" t="s">
        <v>63</v>
      </c>
      <c r="B2" s="2" t="s">
        <v>0</v>
      </c>
      <c r="C2" s="17" t="s">
        <v>65</v>
      </c>
      <c r="D2" s="59">
        <v>0</v>
      </c>
      <c r="E2" s="21" t="s">
        <v>69</v>
      </c>
      <c r="F2" s="18" t="s">
        <v>66</v>
      </c>
      <c r="G2" s="3" t="s">
        <v>67</v>
      </c>
      <c r="H2" s="16" t="s">
        <v>71</v>
      </c>
      <c r="I2" s="16" t="s">
        <v>72</v>
      </c>
      <c r="J2" s="31"/>
      <c r="K2" s="15"/>
      <c r="L2"/>
    </row>
    <row r="3" spans="1:14" ht="60" customHeight="1" thickBot="1">
      <c r="A3" s="11" t="s">
        <v>1</v>
      </c>
      <c r="B3" s="11" t="s">
        <v>2</v>
      </c>
      <c r="C3" s="53">
        <v>17.470000000000002</v>
      </c>
      <c r="D3" s="20">
        <f>ROUNDUP(C3*$D$2, 2)</f>
        <v>0</v>
      </c>
      <c r="E3" s="22">
        <f>ROUNDUP(D3*C3,2)</f>
        <v>0</v>
      </c>
      <c r="F3" s="12">
        <v>4</v>
      </c>
      <c r="G3" s="12">
        <v>32</v>
      </c>
      <c r="H3" s="37">
        <v>0</v>
      </c>
      <c r="I3" s="38">
        <f>ROUNDUP(H3*E3,2)</f>
        <v>0</v>
      </c>
      <c r="J3" s="51"/>
      <c r="K3" s="14"/>
      <c r="L3"/>
    </row>
    <row r="4" spans="1:14" ht="60" customHeight="1" thickBot="1">
      <c r="A4" s="4" t="s">
        <v>3</v>
      </c>
      <c r="B4" s="4" t="s">
        <v>4</v>
      </c>
      <c r="C4" s="54">
        <v>25.4</v>
      </c>
      <c r="D4" s="20">
        <f t="shared" ref="D4:D6" si="0">ROUNDUP(C4*$D$2, 2)</f>
        <v>0</v>
      </c>
      <c r="E4" s="22">
        <f t="shared" ref="E4:E39" si="1">ROUNDUP(D4*C4,2)</f>
        <v>0</v>
      </c>
      <c r="F4" s="7">
        <v>4</v>
      </c>
      <c r="G4" s="7">
        <v>20</v>
      </c>
      <c r="H4" s="37">
        <v>0</v>
      </c>
      <c r="I4" s="38">
        <f t="shared" ref="I4:I6" si="2">ROUNDUP(H4*E4,2)</f>
        <v>0</v>
      </c>
      <c r="J4" s="52"/>
      <c r="K4" s="14"/>
      <c r="L4"/>
    </row>
    <row r="5" spans="1:14" ht="60" customHeight="1" thickBot="1">
      <c r="A5" s="4" t="s">
        <v>5</v>
      </c>
      <c r="B5" s="4" t="s">
        <v>6</v>
      </c>
      <c r="C5" s="54">
        <v>19.060000000000002</v>
      </c>
      <c r="D5" s="20">
        <f t="shared" si="0"/>
        <v>0</v>
      </c>
      <c r="E5" s="22">
        <f t="shared" si="1"/>
        <v>0</v>
      </c>
      <c r="F5" s="7">
        <v>4</v>
      </c>
      <c r="G5" s="7">
        <v>32</v>
      </c>
      <c r="H5" s="37">
        <v>0</v>
      </c>
      <c r="I5" s="38">
        <f t="shared" si="2"/>
        <v>0</v>
      </c>
      <c r="J5" s="52"/>
      <c r="K5" s="14"/>
      <c r="L5"/>
    </row>
    <row r="6" spans="1:14" ht="60" customHeight="1">
      <c r="A6" s="4" t="s">
        <v>7</v>
      </c>
      <c r="B6" s="4" t="s">
        <v>8</v>
      </c>
      <c r="C6" s="54">
        <v>26.14</v>
      </c>
      <c r="D6" s="20">
        <f t="shared" si="0"/>
        <v>0</v>
      </c>
      <c r="E6" s="22">
        <f t="shared" si="1"/>
        <v>0</v>
      </c>
      <c r="F6" s="7">
        <v>4</v>
      </c>
      <c r="G6" s="7">
        <v>20</v>
      </c>
      <c r="H6" s="37">
        <v>0</v>
      </c>
      <c r="I6" s="38">
        <f t="shared" si="2"/>
        <v>0</v>
      </c>
      <c r="J6" s="52"/>
      <c r="K6" s="14"/>
      <c r="L6"/>
    </row>
    <row r="7" spans="1:14" ht="20.100000000000001" customHeight="1" thickBot="1">
      <c r="A7" s="32"/>
      <c r="B7" s="19"/>
      <c r="C7" s="55" t="s">
        <v>75</v>
      </c>
      <c r="D7" s="19"/>
      <c r="E7" s="22"/>
      <c r="F7" s="19"/>
      <c r="G7" s="19"/>
      <c r="H7" s="35"/>
      <c r="I7" s="19"/>
      <c r="J7" s="33"/>
      <c r="K7" s="14"/>
      <c r="L7"/>
    </row>
    <row r="8" spans="1:14" ht="20.100000000000001" customHeight="1" thickBot="1">
      <c r="A8" s="4" t="s">
        <v>9</v>
      </c>
      <c r="B8" s="4" t="s">
        <v>10</v>
      </c>
      <c r="C8" s="56">
        <v>6.12</v>
      </c>
      <c r="D8" s="20">
        <f>ROUNDUP(C8*$D$2, 2)</f>
        <v>0</v>
      </c>
      <c r="E8" s="22">
        <f t="shared" si="1"/>
        <v>0</v>
      </c>
      <c r="F8" s="6">
        <v>12</v>
      </c>
      <c r="G8" s="6">
        <v>120</v>
      </c>
      <c r="H8" s="37">
        <v>0</v>
      </c>
      <c r="I8" s="38">
        <f t="shared" ref="I8:I39" si="3">ROUNDUP(H8*E8,2)</f>
        <v>0</v>
      </c>
      <c r="J8" s="52"/>
      <c r="K8" s="14"/>
      <c r="L8"/>
    </row>
    <row r="9" spans="1:14" ht="20.100000000000001" customHeight="1" thickBot="1">
      <c r="A9" s="4" t="s">
        <v>11</v>
      </c>
      <c r="B9" s="4" t="s">
        <v>12</v>
      </c>
      <c r="C9" s="56">
        <v>6.12</v>
      </c>
      <c r="D9" s="20">
        <f t="shared" ref="D9:D39" si="4">ROUNDUP(C9*$D$2, 2)</f>
        <v>0</v>
      </c>
      <c r="E9" s="22">
        <f t="shared" si="1"/>
        <v>0</v>
      </c>
      <c r="F9" s="6">
        <v>12</v>
      </c>
      <c r="G9" s="6">
        <v>120</v>
      </c>
      <c r="H9" s="37">
        <v>0</v>
      </c>
      <c r="I9" s="38">
        <f t="shared" si="3"/>
        <v>0</v>
      </c>
      <c r="J9" s="52"/>
      <c r="K9" s="14"/>
      <c r="L9"/>
    </row>
    <row r="10" spans="1:14" ht="20.100000000000001" customHeight="1" thickBot="1">
      <c r="A10" s="4" t="s">
        <v>13</v>
      </c>
      <c r="B10" s="4" t="s">
        <v>14</v>
      </c>
      <c r="C10" s="56">
        <v>6.12</v>
      </c>
      <c r="D10" s="20">
        <f t="shared" si="4"/>
        <v>0</v>
      </c>
      <c r="E10" s="22">
        <f t="shared" si="1"/>
        <v>0</v>
      </c>
      <c r="F10" s="6">
        <v>8</v>
      </c>
      <c r="G10" s="6">
        <v>96</v>
      </c>
      <c r="H10" s="37">
        <v>0</v>
      </c>
      <c r="I10" s="38">
        <f t="shared" si="3"/>
        <v>0</v>
      </c>
      <c r="J10" s="52"/>
      <c r="K10" s="14"/>
      <c r="L10"/>
      <c r="N10" t="s">
        <v>64</v>
      </c>
    </row>
    <row r="11" spans="1:14" ht="20.100000000000001" customHeight="1" thickBot="1">
      <c r="A11" s="4" t="s">
        <v>15</v>
      </c>
      <c r="B11" s="4" t="s">
        <v>16</v>
      </c>
      <c r="C11" s="56">
        <v>10.029999999999999</v>
      </c>
      <c r="D11" s="20">
        <f t="shared" si="4"/>
        <v>0</v>
      </c>
      <c r="E11" s="22">
        <f t="shared" si="1"/>
        <v>0</v>
      </c>
      <c r="F11" s="6">
        <v>6</v>
      </c>
      <c r="G11" s="6">
        <v>72</v>
      </c>
      <c r="H11" s="37">
        <v>0</v>
      </c>
      <c r="I11" s="38">
        <f t="shared" si="3"/>
        <v>0</v>
      </c>
      <c r="J11" s="52"/>
      <c r="K11" s="14"/>
      <c r="L11"/>
    </row>
    <row r="12" spans="1:14" ht="20.100000000000001" customHeight="1" thickBot="1">
      <c r="A12" s="4" t="s">
        <v>17</v>
      </c>
      <c r="B12" s="4" t="s">
        <v>18</v>
      </c>
      <c r="C12" s="56">
        <v>14.42</v>
      </c>
      <c r="D12" s="20">
        <f t="shared" si="4"/>
        <v>0</v>
      </c>
      <c r="E12" s="22">
        <f t="shared" si="1"/>
        <v>0</v>
      </c>
      <c r="F12" s="6">
        <v>9</v>
      </c>
      <c r="G12" s="6">
        <v>54</v>
      </c>
      <c r="H12" s="37">
        <v>0</v>
      </c>
      <c r="I12" s="38">
        <f t="shared" si="3"/>
        <v>0</v>
      </c>
      <c r="J12" s="52"/>
      <c r="K12" s="14"/>
      <c r="L12"/>
    </row>
    <row r="13" spans="1:14" ht="20.100000000000001" customHeight="1" thickBot="1">
      <c r="A13" s="4" t="s">
        <v>19</v>
      </c>
      <c r="B13" s="4" t="s">
        <v>20</v>
      </c>
      <c r="C13" s="54">
        <v>22.470000000000002</v>
      </c>
      <c r="D13" s="20">
        <f t="shared" si="4"/>
        <v>0</v>
      </c>
      <c r="E13" s="22">
        <f t="shared" si="1"/>
        <v>0</v>
      </c>
      <c r="F13" s="7">
        <v>6</v>
      </c>
      <c r="G13" s="7">
        <v>24</v>
      </c>
      <c r="H13" s="37">
        <v>0</v>
      </c>
      <c r="I13" s="38">
        <f t="shared" si="3"/>
        <v>0</v>
      </c>
      <c r="J13" s="52"/>
      <c r="K13" s="14"/>
      <c r="L13"/>
    </row>
    <row r="14" spans="1:14" ht="20.100000000000001" customHeight="1" thickBot="1">
      <c r="A14" s="4" t="s">
        <v>21</v>
      </c>
      <c r="B14" s="4" t="s">
        <v>22</v>
      </c>
      <c r="C14" s="54">
        <v>34.32</v>
      </c>
      <c r="D14" s="20">
        <f t="shared" si="4"/>
        <v>0</v>
      </c>
      <c r="E14" s="22">
        <f t="shared" si="1"/>
        <v>0</v>
      </c>
      <c r="F14" s="7">
        <v>2</v>
      </c>
      <c r="G14" s="7">
        <v>24</v>
      </c>
      <c r="H14" s="37">
        <v>0</v>
      </c>
      <c r="I14" s="38">
        <f t="shared" si="3"/>
        <v>0</v>
      </c>
      <c r="J14" s="52"/>
      <c r="K14" s="14"/>
      <c r="L14"/>
    </row>
    <row r="15" spans="1:14" ht="20.100000000000001" customHeight="1" thickBot="1">
      <c r="A15" s="4" t="s">
        <v>23</v>
      </c>
      <c r="B15" s="4" t="s">
        <v>24</v>
      </c>
      <c r="C15" s="56">
        <v>54.1</v>
      </c>
      <c r="D15" s="20">
        <f t="shared" si="4"/>
        <v>0</v>
      </c>
      <c r="E15" s="22">
        <f t="shared" si="1"/>
        <v>0</v>
      </c>
      <c r="F15" s="6">
        <v>2</v>
      </c>
      <c r="G15" s="6">
        <v>12</v>
      </c>
      <c r="H15" s="37">
        <v>0</v>
      </c>
      <c r="I15" s="38">
        <f t="shared" si="3"/>
        <v>0</v>
      </c>
      <c r="J15" s="52"/>
      <c r="K15" s="14"/>
      <c r="L15"/>
    </row>
    <row r="16" spans="1:14" ht="20.100000000000001" customHeight="1">
      <c r="A16" s="4" t="s">
        <v>25</v>
      </c>
      <c r="B16" s="4" t="s">
        <v>26</v>
      </c>
      <c r="C16" s="56">
        <v>119.67</v>
      </c>
      <c r="D16" s="20">
        <f t="shared" si="4"/>
        <v>0</v>
      </c>
      <c r="E16" s="22">
        <f t="shared" si="1"/>
        <v>0</v>
      </c>
      <c r="F16" s="6">
        <v>2</v>
      </c>
      <c r="G16" s="6">
        <v>4</v>
      </c>
      <c r="H16" s="37">
        <v>0</v>
      </c>
      <c r="I16" s="38">
        <f t="shared" si="3"/>
        <v>0</v>
      </c>
      <c r="J16" s="52"/>
      <c r="K16" s="14"/>
      <c r="L16"/>
    </row>
    <row r="17" spans="1:12" ht="20.100000000000001" customHeight="1" thickBot="1">
      <c r="A17" s="32"/>
      <c r="B17" s="19"/>
      <c r="C17" s="55" t="s">
        <v>75</v>
      </c>
      <c r="D17" s="19"/>
      <c r="E17" s="22"/>
      <c r="F17" s="19"/>
      <c r="G17" s="19"/>
      <c r="H17" s="35"/>
      <c r="I17" s="19"/>
      <c r="J17" s="33"/>
      <c r="K17" s="14"/>
      <c r="L17"/>
    </row>
    <row r="18" spans="1:12" ht="20.100000000000001" customHeight="1" thickBot="1">
      <c r="A18" s="4" t="s">
        <v>27</v>
      </c>
      <c r="B18" s="4" t="s">
        <v>28</v>
      </c>
      <c r="C18" s="56">
        <v>6.12</v>
      </c>
      <c r="D18" s="20">
        <f t="shared" si="4"/>
        <v>0</v>
      </c>
      <c r="E18" s="22">
        <f t="shared" si="1"/>
        <v>0</v>
      </c>
      <c r="F18" s="6">
        <v>8</v>
      </c>
      <c r="G18" s="6">
        <v>96</v>
      </c>
      <c r="H18" s="37">
        <v>0</v>
      </c>
      <c r="I18" s="38">
        <f t="shared" si="3"/>
        <v>0</v>
      </c>
      <c r="J18" s="48"/>
      <c r="K18" s="14"/>
      <c r="L18"/>
    </row>
    <row r="19" spans="1:12" ht="20.100000000000001" customHeight="1" thickBot="1">
      <c r="A19" s="4" t="s">
        <v>29</v>
      </c>
      <c r="B19" s="4" t="s">
        <v>30</v>
      </c>
      <c r="C19" s="56">
        <v>10.029999999999999</v>
      </c>
      <c r="D19" s="20">
        <f t="shared" si="4"/>
        <v>0</v>
      </c>
      <c r="E19" s="22">
        <f t="shared" si="1"/>
        <v>0</v>
      </c>
      <c r="F19" s="6">
        <v>6</v>
      </c>
      <c r="G19" s="6">
        <v>72</v>
      </c>
      <c r="H19" s="37">
        <v>0</v>
      </c>
      <c r="I19" s="38">
        <f t="shared" si="3"/>
        <v>0</v>
      </c>
      <c r="J19" s="50"/>
      <c r="K19" s="14"/>
      <c r="L19"/>
    </row>
    <row r="20" spans="1:12" ht="20.100000000000001" customHeight="1" thickBot="1">
      <c r="A20" s="4" t="s">
        <v>31</v>
      </c>
      <c r="B20" s="4" t="s">
        <v>32</v>
      </c>
      <c r="C20" s="56">
        <v>14.42</v>
      </c>
      <c r="D20" s="20">
        <f t="shared" si="4"/>
        <v>0</v>
      </c>
      <c r="E20" s="22">
        <f t="shared" si="1"/>
        <v>0</v>
      </c>
      <c r="F20" s="6">
        <v>6</v>
      </c>
      <c r="G20" s="6">
        <v>54</v>
      </c>
      <c r="H20" s="37">
        <v>0</v>
      </c>
      <c r="I20" s="38">
        <f t="shared" si="3"/>
        <v>0</v>
      </c>
      <c r="J20" s="50"/>
      <c r="K20" s="14"/>
      <c r="L20"/>
    </row>
    <row r="21" spans="1:12" ht="20.100000000000001" customHeight="1" thickBot="1">
      <c r="A21" s="4" t="s">
        <v>33</v>
      </c>
      <c r="B21" s="4" t="s">
        <v>34</v>
      </c>
      <c r="C21" s="56">
        <v>22.470000000000002</v>
      </c>
      <c r="D21" s="20">
        <f t="shared" si="4"/>
        <v>0</v>
      </c>
      <c r="E21" s="22">
        <f t="shared" si="1"/>
        <v>0</v>
      </c>
      <c r="F21" s="6">
        <v>6</v>
      </c>
      <c r="G21" s="6">
        <v>36</v>
      </c>
      <c r="H21" s="37">
        <v>0</v>
      </c>
      <c r="I21" s="38">
        <f t="shared" si="3"/>
        <v>0</v>
      </c>
      <c r="J21" s="50"/>
      <c r="K21" s="14"/>
      <c r="L21"/>
    </row>
    <row r="22" spans="1:12" ht="20.100000000000001" customHeight="1" thickBot="1">
      <c r="A22" s="4" t="s">
        <v>35</v>
      </c>
      <c r="B22" s="4" t="s">
        <v>36</v>
      </c>
      <c r="C22" s="56">
        <v>34.32</v>
      </c>
      <c r="D22" s="20">
        <f t="shared" si="4"/>
        <v>0</v>
      </c>
      <c r="E22" s="22">
        <f t="shared" si="1"/>
        <v>0</v>
      </c>
      <c r="F22" s="6">
        <v>2</v>
      </c>
      <c r="G22" s="6">
        <v>16</v>
      </c>
      <c r="H22" s="37">
        <v>0</v>
      </c>
      <c r="I22" s="38">
        <f t="shared" si="3"/>
        <v>0</v>
      </c>
      <c r="J22" s="50"/>
      <c r="K22" s="14"/>
      <c r="L22"/>
    </row>
    <row r="23" spans="1:12" ht="20.100000000000001" customHeight="1">
      <c r="A23" s="4" t="s">
        <v>37</v>
      </c>
      <c r="B23" s="4" t="s">
        <v>38</v>
      </c>
      <c r="C23" s="56">
        <v>54.1</v>
      </c>
      <c r="D23" s="20">
        <f t="shared" si="4"/>
        <v>0</v>
      </c>
      <c r="E23" s="22">
        <f t="shared" si="1"/>
        <v>0</v>
      </c>
      <c r="F23" s="6">
        <v>1</v>
      </c>
      <c r="G23" s="6">
        <v>8</v>
      </c>
      <c r="H23" s="37">
        <v>0</v>
      </c>
      <c r="I23" s="38">
        <f t="shared" si="3"/>
        <v>0</v>
      </c>
      <c r="J23" s="49"/>
      <c r="K23" s="14"/>
      <c r="L23"/>
    </row>
    <row r="24" spans="1:12" ht="20.100000000000001" customHeight="1" thickBot="1">
      <c r="A24" s="32"/>
      <c r="B24" s="19"/>
      <c r="C24" s="55" t="s">
        <v>75</v>
      </c>
      <c r="D24" s="19"/>
      <c r="E24" s="22"/>
      <c r="F24" s="19"/>
      <c r="G24" s="19"/>
      <c r="H24" s="35"/>
      <c r="I24" s="19"/>
      <c r="J24" s="33"/>
      <c r="K24" s="14"/>
      <c r="L24"/>
    </row>
    <row r="25" spans="1:12" ht="36" customHeight="1" thickBot="1">
      <c r="A25" s="4" t="s">
        <v>39</v>
      </c>
      <c r="B25" s="4" t="s">
        <v>40</v>
      </c>
      <c r="C25" s="56">
        <v>5.5</v>
      </c>
      <c r="D25" s="20">
        <f t="shared" si="4"/>
        <v>0</v>
      </c>
      <c r="E25" s="22">
        <f t="shared" si="1"/>
        <v>0</v>
      </c>
      <c r="F25" s="6">
        <v>12</v>
      </c>
      <c r="G25" s="6">
        <v>120</v>
      </c>
      <c r="H25" s="37">
        <v>0</v>
      </c>
      <c r="I25" s="38">
        <f t="shared" si="3"/>
        <v>0</v>
      </c>
      <c r="J25" s="50"/>
      <c r="K25" s="14"/>
      <c r="L25"/>
    </row>
    <row r="26" spans="1:12" ht="30" customHeight="1" thickBot="1">
      <c r="A26" s="4" t="s">
        <v>41</v>
      </c>
      <c r="B26" s="4" t="s">
        <v>42</v>
      </c>
      <c r="C26" s="56">
        <v>7.95</v>
      </c>
      <c r="D26" s="20">
        <f t="shared" si="4"/>
        <v>0</v>
      </c>
      <c r="E26" s="22">
        <f t="shared" si="1"/>
        <v>0</v>
      </c>
      <c r="F26" s="6">
        <v>10</v>
      </c>
      <c r="G26" s="6">
        <v>100</v>
      </c>
      <c r="H26" s="37">
        <v>0</v>
      </c>
      <c r="I26" s="38">
        <f t="shared" si="3"/>
        <v>0</v>
      </c>
      <c r="J26" s="50"/>
      <c r="K26" s="14"/>
      <c r="L26"/>
    </row>
    <row r="27" spans="1:12" ht="30" customHeight="1">
      <c r="A27" s="4" t="s">
        <v>43</v>
      </c>
      <c r="B27" s="4" t="s">
        <v>44</v>
      </c>
      <c r="C27" s="56">
        <v>12.22</v>
      </c>
      <c r="D27" s="20">
        <f t="shared" si="4"/>
        <v>0</v>
      </c>
      <c r="E27" s="22">
        <f t="shared" si="1"/>
        <v>0</v>
      </c>
      <c r="F27" s="6">
        <v>10</v>
      </c>
      <c r="G27" s="6">
        <v>80</v>
      </c>
      <c r="H27" s="37">
        <v>0</v>
      </c>
      <c r="I27" s="38">
        <f t="shared" si="3"/>
        <v>0</v>
      </c>
      <c r="J27" s="49"/>
      <c r="K27" s="14"/>
      <c r="L27"/>
    </row>
    <row r="28" spans="1:12" ht="20.100000000000001" customHeight="1" thickBot="1">
      <c r="A28" s="32"/>
      <c r="B28" s="19"/>
      <c r="C28" s="55" t="s">
        <v>75</v>
      </c>
      <c r="D28" s="19"/>
      <c r="E28" s="23"/>
      <c r="F28" s="19"/>
      <c r="G28" s="19"/>
      <c r="H28" s="35"/>
      <c r="I28" s="19"/>
      <c r="J28" s="33"/>
      <c r="K28" s="14"/>
      <c r="L28"/>
    </row>
    <row r="29" spans="1:12" ht="39.950000000000003" customHeight="1" thickBot="1">
      <c r="A29" s="4" t="s">
        <v>45</v>
      </c>
      <c r="B29" s="4" t="s">
        <v>46</v>
      </c>
      <c r="C29" s="56">
        <v>5.5</v>
      </c>
      <c r="D29" s="20">
        <f t="shared" si="4"/>
        <v>0</v>
      </c>
      <c r="E29" s="22">
        <f t="shared" si="1"/>
        <v>0</v>
      </c>
      <c r="F29" s="6">
        <v>10</v>
      </c>
      <c r="G29" s="6">
        <v>100</v>
      </c>
      <c r="H29" s="37">
        <v>0</v>
      </c>
      <c r="I29" s="38">
        <f t="shared" si="3"/>
        <v>0</v>
      </c>
      <c r="J29" s="48"/>
      <c r="K29" s="14"/>
      <c r="L29"/>
    </row>
    <row r="30" spans="1:12" ht="39.950000000000003" customHeight="1" thickBot="1">
      <c r="A30" s="4" t="s">
        <v>47</v>
      </c>
      <c r="B30" s="4" t="s">
        <v>48</v>
      </c>
      <c r="C30" s="56">
        <v>9.17</v>
      </c>
      <c r="D30" s="20">
        <f t="shared" si="4"/>
        <v>0</v>
      </c>
      <c r="E30" s="22">
        <f t="shared" si="1"/>
        <v>0</v>
      </c>
      <c r="F30" s="6">
        <v>10</v>
      </c>
      <c r="G30" s="6">
        <v>100</v>
      </c>
      <c r="H30" s="37">
        <v>0</v>
      </c>
      <c r="I30" s="38">
        <f t="shared" si="3"/>
        <v>0</v>
      </c>
      <c r="J30" s="50"/>
      <c r="K30" s="14"/>
      <c r="L30"/>
    </row>
    <row r="31" spans="1:12" ht="39.950000000000003" customHeight="1">
      <c r="A31" s="4" t="s">
        <v>49</v>
      </c>
      <c r="B31" s="4" t="s">
        <v>50</v>
      </c>
      <c r="C31" s="56">
        <v>12.83</v>
      </c>
      <c r="D31" s="20">
        <f t="shared" si="4"/>
        <v>0</v>
      </c>
      <c r="E31" s="22">
        <f t="shared" si="1"/>
        <v>0</v>
      </c>
      <c r="F31" s="6">
        <v>5</v>
      </c>
      <c r="G31" s="6">
        <v>50</v>
      </c>
      <c r="H31" s="37">
        <v>0</v>
      </c>
      <c r="I31" s="38">
        <f t="shared" si="3"/>
        <v>0</v>
      </c>
      <c r="J31" s="49"/>
      <c r="K31" s="14"/>
      <c r="L31"/>
    </row>
    <row r="32" spans="1:12" ht="20.100000000000001" customHeight="1" thickBot="1">
      <c r="A32" s="32"/>
      <c r="B32" s="19"/>
      <c r="C32" s="55" t="s">
        <v>75</v>
      </c>
      <c r="D32" s="19"/>
      <c r="E32" s="23"/>
      <c r="F32" s="19"/>
      <c r="G32" s="19"/>
      <c r="H32" s="35"/>
      <c r="I32" s="19"/>
      <c r="J32" s="33"/>
      <c r="K32" s="14"/>
      <c r="L32"/>
    </row>
    <row r="33" spans="1:12" ht="36" customHeight="1" thickBot="1">
      <c r="A33" s="9" t="s">
        <v>51</v>
      </c>
      <c r="B33" s="9" t="s">
        <v>52</v>
      </c>
      <c r="C33" s="57">
        <v>14.66</v>
      </c>
      <c r="D33" s="20">
        <f t="shared" si="4"/>
        <v>0</v>
      </c>
      <c r="E33" s="22">
        <f t="shared" si="1"/>
        <v>0</v>
      </c>
      <c r="F33" s="10">
        <v>10</v>
      </c>
      <c r="G33" s="10">
        <v>100</v>
      </c>
      <c r="H33" s="37">
        <v>0</v>
      </c>
      <c r="I33" s="38">
        <f t="shared" si="3"/>
        <v>0</v>
      </c>
      <c r="J33" s="50"/>
      <c r="K33" s="14"/>
      <c r="L33"/>
    </row>
    <row r="34" spans="1:12" ht="30" customHeight="1" thickBot="1">
      <c r="A34" s="4" t="s">
        <v>53</v>
      </c>
      <c r="B34" s="4" t="s">
        <v>54</v>
      </c>
      <c r="C34" s="56">
        <v>20.770000000000003</v>
      </c>
      <c r="D34" s="20">
        <f t="shared" si="4"/>
        <v>0</v>
      </c>
      <c r="E34" s="22">
        <f t="shared" si="1"/>
        <v>0</v>
      </c>
      <c r="F34" s="8">
        <v>6</v>
      </c>
      <c r="G34" s="8">
        <v>60</v>
      </c>
      <c r="H34" s="37">
        <v>0</v>
      </c>
      <c r="I34" s="38">
        <f t="shared" si="3"/>
        <v>0</v>
      </c>
      <c r="J34" s="50"/>
      <c r="K34" s="14"/>
      <c r="L34"/>
    </row>
    <row r="35" spans="1:12" ht="31.5" customHeight="1" thickBot="1">
      <c r="A35" s="4" t="s">
        <v>55</v>
      </c>
      <c r="B35" s="4" t="s">
        <v>56</v>
      </c>
      <c r="C35" s="56">
        <v>34.19</v>
      </c>
      <c r="D35" s="20">
        <f t="shared" si="4"/>
        <v>0</v>
      </c>
      <c r="E35" s="22">
        <f t="shared" si="1"/>
        <v>0</v>
      </c>
      <c r="F35" s="8">
        <v>5</v>
      </c>
      <c r="G35" s="8">
        <v>30</v>
      </c>
      <c r="H35" s="37">
        <v>0</v>
      </c>
      <c r="I35" s="38">
        <f t="shared" si="3"/>
        <v>0</v>
      </c>
      <c r="J35" s="50"/>
      <c r="K35" s="14"/>
      <c r="L35"/>
    </row>
    <row r="36" spans="1:12" ht="40.5" customHeight="1">
      <c r="A36" s="4" t="s">
        <v>57</v>
      </c>
      <c r="B36" s="4" t="s">
        <v>58</v>
      </c>
      <c r="C36" s="58">
        <v>134.32</v>
      </c>
      <c r="D36" s="20">
        <f t="shared" si="4"/>
        <v>0</v>
      </c>
      <c r="E36" s="22">
        <f t="shared" si="1"/>
        <v>0</v>
      </c>
      <c r="F36" s="8">
        <v>2</v>
      </c>
      <c r="G36" s="8">
        <v>8</v>
      </c>
      <c r="H36" s="37">
        <v>0</v>
      </c>
      <c r="I36" s="38">
        <f t="shared" si="3"/>
        <v>0</v>
      </c>
      <c r="J36" s="49"/>
      <c r="K36" s="14"/>
      <c r="L36"/>
    </row>
    <row r="37" spans="1:12" ht="20.100000000000001" customHeight="1" thickBot="1">
      <c r="A37" s="32"/>
      <c r="B37" s="19"/>
      <c r="C37" s="55" t="s">
        <v>75</v>
      </c>
      <c r="D37" s="19"/>
      <c r="E37" s="23"/>
      <c r="F37" s="19"/>
      <c r="G37" s="19"/>
      <c r="H37" s="35"/>
      <c r="I37" s="19"/>
      <c r="J37" s="33"/>
      <c r="K37" s="14"/>
      <c r="L37"/>
    </row>
    <row r="38" spans="1:12" ht="83.25" customHeight="1" thickBot="1">
      <c r="A38" s="4" t="s">
        <v>59</v>
      </c>
      <c r="B38" s="4" t="s">
        <v>60</v>
      </c>
      <c r="C38" s="56">
        <v>7.95</v>
      </c>
      <c r="D38" s="20">
        <f t="shared" si="4"/>
        <v>0</v>
      </c>
      <c r="E38" s="22">
        <f>ROUNDUP(D38*C38,2)</f>
        <v>0</v>
      </c>
      <c r="F38" s="6">
        <v>10</v>
      </c>
      <c r="G38" s="6">
        <v>80</v>
      </c>
      <c r="H38" s="37">
        <v>0</v>
      </c>
      <c r="I38" s="38">
        <f t="shared" si="3"/>
        <v>0</v>
      </c>
      <c r="J38" s="48"/>
      <c r="K38" s="14"/>
      <c r="L38"/>
    </row>
    <row r="39" spans="1:12" ht="84" customHeight="1">
      <c r="A39" s="4" t="s">
        <v>61</v>
      </c>
      <c r="B39" s="4" t="s">
        <v>62</v>
      </c>
      <c r="C39" s="56">
        <v>9.5399999999999991</v>
      </c>
      <c r="D39" s="20">
        <f t="shared" si="4"/>
        <v>0</v>
      </c>
      <c r="E39" s="22">
        <f t="shared" si="1"/>
        <v>0</v>
      </c>
      <c r="F39" s="6">
        <v>10</v>
      </c>
      <c r="G39" s="6">
        <v>100</v>
      </c>
      <c r="H39" s="37">
        <v>0</v>
      </c>
      <c r="I39" s="38">
        <f t="shared" si="3"/>
        <v>0</v>
      </c>
      <c r="J39" s="49"/>
      <c r="K39" s="14"/>
      <c r="L39"/>
    </row>
    <row r="40" spans="1:12">
      <c r="A40" s="39"/>
      <c r="B40" s="39"/>
      <c r="C40" s="39"/>
      <c r="D40" s="39"/>
      <c r="E40" s="40"/>
      <c r="F40" s="39"/>
      <c r="G40" s="41"/>
      <c r="H40" s="42"/>
      <c r="I40" s="41"/>
      <c r="J40" s="39"/>
      <c r="L40"/>
    </row>
    <row r="41" spans="1:12" ht="26.25">
      <c r="A41" s="39"/>
      <c r="B41" s="39"/>
      <c r="C41" s="39"/>
      <c r="D41" s="43"/>
      <c r="E41" s="44"/>
      <c r="F41" s="43"/>
      <c r="G41" s="45"/>
      <c r="H41" s="46" t="s">
        <v>73</v>
      </c>
      <c r="I41" s="47">
        <f>SUM(I3:I39)</f>
        <v>0</v>
      </c>
      <c r="J41" s="39"/>
      <c r="L41"/>
    </row>
    <row r="42" spans="1:12">
      <c r="L42"/>
    </row>
    <row r="43" spans="1:12">
      <c r="L43"/>
    </row>
    <row r="44" spans="1:12">
      <c r="L44"/>
    </row>
    <row r="45" spans="1:12">
      <c r="L45"/>
    </row>
    <row r="46" spans="1:12">
      <c r="L46"/>
    </row>
    <row r="47" spans="1:12">
      <c r="L47"/>
    </row>
    <row r="48" spans="1:12">
      <c r="L48"/>
    </row>
    <row r="49" spans="12:12">
      <c r="L49"/>
    </row>
    <row r="50" spans="12:12">
      <c r="L50"/>
    </row>
    <row r="51" spans="12:12">
      <c r="L51"/>
    </row>
    <row r="52" spans="12:12">
      <c r="L52"/>
    </row>
    <row r="53" spans="12:12">
      <c r="L53"/>
    </row>
    <row r="54" spans="12:12">
      <c r="L54"/>
    </row>
    <row r="55" spans="12:12">
      <c r="L55"/>
    </row>
    <row r="56" spans="12:12">
      <c r="L56"/>
    </row>
    <row r="57" spans="12:12">
      <c r="L57"/>
    </row>
    <row r="58" spans="12:12">
      <c r="L58"/>
    </row>
    <row r="59" spans="12:12">
      <c r="L59"/>
    </row>
    <row r="60" spans="12:12">
      <c r="L60"/>
    </row>
    <row r="61" spans="12:12">
      <c r="L61"/>
    </row>
    <row r="62" spans="12:12">
      <c r="L62"/>
    </row>
    <row r="63" spans="12:12">
      <c r="L63"/>
    </row>
    <row r="64" spans="12:12">
      <c r="L64"/>
    </row>
    <row r="65" spans="12:12">
      <c r="L65"/>
    </row>
    <row r="66" spans="12:12">
      <c r="L66"/>
    </row>
    <row r="67" spans="12:12">
      <c r="L67"/>
    </row>
    <row r="68" spans="12:12">
      <c r="L68"/>
    </row>
    <row r="69" spans="12:12">
      <c r="L69"/>
    </row>
    <row r="70" spans="12:12">
      <c r="L70"/>
    </row>
    <row r="71" spans="12:12">
      <c r="L71"/>
    </row>
    <row r="72" spans="12:12">
      <c r="L72"/>
    </row>
    <row r="73" spans="12:12">
      <c r="L73"/>
    </row>
    <row r="74" spans="12:12">
      <c r="L74"/>
    </row>
    <row r="75" spans="12:12">
      <c r="L75"/>
    </row>
    <row r="76" spans="12:12">
      <c r="L76"/>
    </row>
    <row r="77" spans="12:12">
      <c r="L77"/>
    </row>
    <row r="78" spans="12:12">
      <c r="L78"/>
    </row>
  </sheetData>
  <mergeCells count="8">
    <mergeCell ref="J38:J39"/>
    <mergeCell ref="J25:J27"/>
    <mergeCell ref="J29:J31"/>
    <mergeCell ref="J3:J4"/>
    <mergeCell ref="J5:J6"/>
    <mergeCell ref="J8:J16"/>
    <mergeCell ref="J18:J23"/>
    <mergeCell ref="J33:J36"/>
  </mergeCells>
  <pageMargins left="0.25" right="0.25" top="0.75" bottom="0.75" header="0.3" footer="0.3"/>
  <pageSetup scale="5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Valves</vt:lpstr>
      <vt:lpstr>Valves!Print_Area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Gilad Rosenberg</dc:creator>
  <cp:lastModifiedBy>Zvi Zee</cp:lastModifiedBy>
  <cp:lastPrinted>2019-11-18T16:01:14Z</cp:lastPrinted>
  <dcterms:created xsi:type="dcterms:W3CDTF">2019-08-28T22:31:17Z</dcterms:created>
  <dcterms:modified xsi:type="dcterms:W3CDTF">2021-07-18T20:55:07Z</dcterms:modified>
</cp:coreProperties>
</file>