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COPPER TUBING/072524/"/>
    </mc:Choice>
  </mc:AlternateContent>
  <xr:revisionPtr revIDLastSave="28" documentId="8_{FA5406AF-CE03-4DF9-A2C3-2AAEE4736ED7}" xr6:coauthVersionLast="47" xr6:coauthVersionMax="47" xr10:uidLastSave="{7BAA1722-7794-4AE9-A784-B4E7649F009C}"/>
  <bookViews>
    <workbookView xWindow="28680" yWindow="-225" windowWidth="29040" windowHeight="15720" xr2:uid="{DE4C6867-9E20-401A-B085-BDD101677338}"/>
  </bookViews>
  <sheets>
    <sheet name="Copper Tubing " sheetId="1" r:id="rId1"/>
  </sheets>
  <definedNames>
    <definedName name="_xlnm.Print_Titles" localSheetId="0">'Copper Tubing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J25" i="1" s="1"/>
  <c r="E16" i="1" l="1"/>
  <c r="F16" i="1" s="1"/>
  <c r="J16" i="1" s="1"/>
  <c r="E19" i="1"/>
  <c r="F19" i="1" s="1"/>
  <c r="J19" i="1" s="1"/>
  <c r="E6" i="1"/>
  <c r="F6" i="1" s="1"/>
  <c r="J6" i="1" s="1"/>
  <c r="E9" i="1"/>
  <c r="F9" i="1" s="1"/>
  <c r="J9" i="1" s="1"/>
  <c r="E12" i="1"/>
  <c r="F12" i="1" s="1"/>
  <c r="J12" i="1" s="1"/>
  <c r="E23" i="1"/>
  <c r="F23" i="1" s="1"/>
  <c r="J23" i="1" s="1"/>
  <c r="E26" i="1"/>
  <c r="F26" i="1" s="1"/>
  <c r="J26" i="1" s="1"/>
  <c r="E7" i="1"/>
  <c r="F7" i="1" s="1"/>
  <c r="J7" i="1" s="1"/>
  <c r="E10" i="1"/>
  <c r="F10" i="1" s="1"/>
  <c r="J10" i="1" s="1"/>
  <c r="E13" i="1"/>
  <c r="F13" i="1" s="1"/>
  <c r="J13" i="1" s="1"/>
  <c r="E17" i="1"/>
  <c r="F17" i="1" s="1"/>
  <c r="J17" i="1" s="1"/>
  <c r="E24" i="1"/>
  <c r="F24" i="1" s="1"/>
  <c r="J24" i="1" s="1"/>
  <c r="E5" i="1"/>
  <c r="F5" i="1" s="1"/>
  <c r="J5" i="1" s="1"/>
  <c r="E8" i="1"/>
  <c r="F8" i="1" s="1"/>
  <c r="J8" i="1" s="1"/>
  <c r="E11" i="1"/>
  <c r="F11" i="1" s="1"/>
  <c r="J11" i="1" s="1"/>
  <c r="E15" i="1"/>
  <c r="F15" i="1" s="1"/>
  <c r="J15" i="1" s="1"/>
  <c r="E18" i="1"/>
  <c r="F18" i="1" s="1"/>
  <c r="J18" i="1" s="1"/>
  <c r="E20" i="1"/>
  <c r="F20" i="1" s="1"/>
  <c r="J20" i="1" s="1"/>
  <c r="E22" i="1"/>
  <c r="F22" i="1" s="1"/>
  <c r="J22" i="1" s="1"/>
  <c r="L3" i="1" l="1"/>
</calcChain>
</file>

<file path=xl/sharedStrings.xml><?xml version="1.0" encoding="utf-8"?>
<sst xmlns="http://schemas.openxmlformats.org/spreadsheetml/2006/main" count="56" uniqueCount="56">
  <si>
    <t xml:space="preserve">Insert Your Quantity </t>
  </si>
  <si>
    <t>CLICK TO RETURN TO LEAD SHEET</t>
  </si>
  <si>
    <t>Alro Part #</t>
  </si>
  <si>
    <t>COPPER TUBING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</si>
  <si>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</si>
  <si>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</si>
  <si>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</si>
  <si>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</si>
  <si>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</si>
  <si>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</si>
  <si>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</si>
  <si>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</si>
  <si>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TYPE L - 10' Copper Tube</t>
  </si>
  <si>
    <t>P7964</t>
  </si>
  <si>
    <t>1/2 Type L Copper Tube</t>
  </si>
  <si>
    <t>P7965</t>
  </si>
  <si>
    <t>3/4 Type L Copper Tube</t>
  </si>
  <si>
    <t>P7966</t>
  </si>
  <si>
    <t>1 Type L Copper Tube</t>
  </si>
  <si>
    <t>P7967</t>
  </si>
  <si>
    <t>1-1/4 Type L Copper Tube</t>
  </si>
  <si>
    <t>P7968</t>
  </si>
  <si>
    <t>1-1/2 Type L Copper Tube</t>
  </si>
  <si>
    <t>P7969</t>
  </si>
  <si>
    <t>2 Type L Copper Tube</t>
  </si>
  <si>
    <t>P7972</t>
  </si>
  <si>
    <t>2-1/2 Type L Copper Tube</t>
  </si>
  <si>
    <t>P8050</t>
  </si>
  <si>
    <t>3 Type L Copper Tube</t>
  </si>
  <si>
    <t>P7973</t>
  </si>
  <si>
    <t>4 Type L Copper Tube</t>
  </si>
  <si>
    <t>TYPE M - 10' Copper Tube</t>
  </si>
  <si>
    <t>P7959</t>
  </si>
  <si>
    <t>1/2 Type M Copper Tube</t>
  </si>
  <si>
    <t>P7960</t>
  </si>
  <si>
    <t>3/4 Type M Copper Tube</t>
  </si>
  <si>
    <t>P7961</t>
  </si>
  <si>
    <t>1 Type M Copper Tube</t>
  </si>
  <si>
    <t>P7962</t>
  </si>
  <si>
    <t>1-1/4 Type M Copper Tube</t>
  </si>
  <si>
    <t>P7963</t>
  </si>
  <si>
    <t>1-1/2 Type M Copper Tube</t>
  </si>
  <si>
    <t>P7958</t>
  </si>
  <si>
    <t>2 Type M Copper Tube</t>
  </si>
  <si>
    <t>REFRIGERATION COIL</t>
  </si>
  <si>
    <t>P9867</t>
  </si>
  <si>
    <t>3/16" OD X 50FT Coil Ref. Tubing</t>
  </si>
  <si>
    <t>P8357</t>
  </si>
  <si>
    <t>1/4" OD X 50FT Coil Ref. Tubing</t>
  </si>
  <si>
    <t>P7848</t>
  </si>
  <si>
    <t>3/8" OD X 50FT Coil Ref. Tubing</t>
  </si>
  <si>
    <t>P7956</t>
  </si>
  <si>
    <t>1/2" OD X 50FT Coil Ref. Tubing</t>
  </si>
  <si>
    <t>P8653</t>
  </si>
  <si>
    <t>3/4" OD X 50FT Coil Ref. Tubing</t>
  </si>
  <si>
    <t>PL# CT072524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</si>
</sst>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0.0000"/>
    <numFmt numFmtId="167" formatCode="&quot;$&quot;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indexed="10"/>
      <name val="Times New Roman"/>
      <family val="1"/>
    </font>
    <font>
      <b/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Times New Roman"/>
      <family val="1"/>
    </font>
    <font>
      <b/>
      <sz val="12"/>
      <color theme="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Protection="1">
      <protection hidden="1"/>
    </xf>
    <xf numFmtId="2" fontId="2" fillId="0" borderId="1" xfId="0" applyNumberFormat="1" applyFont="1" applyBorder="1" applyProtection="1">
      <protection hidden="1"/>
    </xf>
    <xf numFmtId="2" fontId="2" fillId="0" borderId="2" xfId="0" applyNumberFormat="1" applyFont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164" fontId="0" fillId="0" borderId="3" xfId="1" applyNumberFormat="1" applyFont="1" applyBorder="1" applyProtection="1">
      <protection hidden="1"/>
    </xf>
    <xf numFmtId="165" fontId="3" fillId="0" borderId="2" xfId="0" applyNumberFormat="1" applyFont="1" applyBorder="1" applyAlignment="1" applyProtection="1">
      <alignment horizontal="center" vertical="center" wrapText="1"/>
      <protection hidden="1"/>
    </xf>
    <xf numFmtId="164" fontId="4" fillId="0" borderId="4" xfId="0" applyNumberFormat="1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1" fontId="3" fillId="0" borderId="4" xfId="0" applyNumberFormat="1" applyFont="1" applyBorder="1" applyAlignment="1" applyProtection="1">
      <alignment horizontal="center" vertical="center" wrapText="1"/>
      <protection hidden="1"/>
    </xf>
    <xf numFmtId="1" fontId="3" fillId="0" borderId="5" xfId="0" applyNumberFormat="1" applyFont="1" applyBorder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0" fontId="2" fillId="0" borderId="6" xfId="0" applyFont="1" applyBorder="1" applyProtection="1">
      <protection hidden="1"/>
    </xf>
    <xf numFmtId="164" fontId="0" fillId="0" borderId="0" xfId="1" applyNumberFormat="1" applyFont="1" applyBorder="1" applyProtection="1">
      <protection hidden="1"/>
    </xf>
    <xf numFmtId="166" fontId="6" fillId="0" borderId="8" xfId="0" applyNumberFormat="1" applyFont="1" applyBorder="1" applyAlignment="1" applyProtection="1">
      <alignment horizontal="center"/>
      <protection hidden="1"/>
    </xf>
    <xf numFmtId="164" fontId="4" fillId="0" borderId="7" xfId="0" applyNumberFormat="1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1" fontId="0" fillId="0" borderId="9" xfId="0" applyNumberFormat="1" applyBorder="1" applyAlignment="1" applyProtection="1">
      <alignment horizontal="center"/>
      <protection hidden="1"/>
    </xf>
    <xf numFmtId="1" fontId="0" fillId="0" borderId="7" xfId="0" applyNumberFormat="1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7" fillId="3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1" xfId="0" quotePrefix="1" applyFont="1" applyFill="1" applyBorder="1" applyAlignment="1" applyProtection="1">
      <alignment horizontal="center" vertical="center"/>
      <protection hidden="1"/>
    </xf>
    <xf numFmtId="164" fontId="7" fillId="3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3" borderId="11" xfId="0" applyNumberFormat="1" applyFont="1" applyFill="1" applyBorder="1" applyAlignment="1" applyProtection="1">
      <alignment horizontal="center" vertical="center"/>
      <protection hidden="1"/>
    </xf>
    <xf numFmtId="0" fontId="7" fillId="3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3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3" borderId="11" xfId="0" applyNumberFormat="1" applyFont="1" applyFill="1" applyBorder="1" applyAlignment="1" applyProtection="1">
      <alignment horizontal="center" vertical="center"/>
      <protection hidden="1"/>
    </xf>
    <xf numFmtId="164" fontId="7" fillId="3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3" borderId="12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4" borderId="14" xfId="0" applyFill="1" applyBorder="1" applyProtection="1">
      <protection hidden="1"/>
    </xf>
    <xf numFmtId="2" fontId="0" fillId="4" borderId="15" xfId="0" applyNumberFormat="1" applyFill="1" applyBorder="1" applyAlignment="1" applyProtection="1">
      <alignment horizontal="center"/>
      <protection hidden="1"/>
    </xf>
    <xf numFmtId="0" fontId="8" fillId="4" borderId="15" xfId="0" applyFont="1" applyFill="1" applyBorder="1" applyAlignment="1" applyProtection="1">
      <alignment horizontal="left"/>
      <protection hidden="1"/>
    </xf>
    <xf numFmtId="164" fontId="0" fillId="4" borderId="15" xfId="0" applyNumberFormat="1" applyFill="1" applyBorder="1" applyAlignment="1" applyProtection="1">
      <alignment horizontal="center"/>
      <protection hidden="1"/>
    </xf>
    <xf numFmtId="166" fontId="9" fillId="4" borderId="15" xfId="0" applyNumberFormat="1" applyFont="1" applyFill="1" applyBorder="1" applyAlignment="1" applyProtection="1">
      <alignment horizontal="center"/>
      <protection hidden="1"/>
    </xf>
    <xf numFmtId="0" fontId="0" fillId="4" borderId="15" xfId="0" applyFill="1" applyBorder="1" applyAlignment="1" applyProtection="1">
      <alignment horizontal="center"/>
      <protection hidden="1"/>
    </xf>
    <xf numFmtId="167" fontId="0" fillId="4" borderId="15" xfId="0" applyNumberFormat="1" applyFill="1" applyBorder="1" applyAlignment="1" applyProtection="1">
      <alignment horizontal="center"/>
      <protection hidden="1"/>
    </xf>
    <xf numFmtId="0" fontId="0" fillId="4" borderId="15" xfId="0" applyFill="1" applyBorder="1"/>
    <xf numFmtId="164" fontId="0" fillId="4" borderId="16" xfId="0" applyNumberFormat="1" applyFill="1" applyBorder="1" applyProtection="1">
      <protection hidden="1"/>
    </xf>
    <xf numFmtId="0" fontId="0" fillId="0" borderId="6" xfId="0" applyBorder="1" applyProtection="1">
      <protection hidden="1"/>
    </xf>
    <xf numFmtId="2" fontId="0" fillId="0" borderId="17" xfId="0" applyNumberFormat="1" applyBorder="1" applyAlignment="1" applyProtection="1">
      <alignment horizontal="center"/>
      <protection hidden="1"/>
    </xf>
    <xf numFmtId="49" fontId="10" fillId="0" borderId="17" xfId="0" applyNumberFormat="1" applyFont="1" applyBorder="1" applyAlignment="1" applyProtection="1">
      <alignment horizontal="left"/>
      <protection hidden="1"/>
    </xf>
    <xf numFmtId="164" fontId="0" fillId="0" borderId="17" xfId="0" applyNumberFormat="1" applyBorder="1" applyAlignment="1" applyProtection="1">
      <alignment horizontal="center"/>
      <protection hidden="1"/>
    </xf>
    <xf numFmtId="166" fontId="9" fillId="0" borderId="17" xfId="0" applyNumberFormat="1" applyFont="1" applyBorder="1" applyAlignment="1" applyProtection="1">
      <alignment horizontal="center"/>
      <protection hidden="1"/>
    </xf>
    <xf numFmtId="164" fontId="0" fillId="0" borderId="14" xfId="0" applyNumberFormat="1" applyBorder="1" applyAlignment="1" applyProtection="1">
      <alignment horizontal="center"/>
      <protection hidden="1"/>
    </xf>
    <xf numFmtId="1" fontId="0" fillId="0" borderId="17" xfId="0" applyNumberFormat="1" applyBorder="1" applyAlignment="1" applyProtection="1">
      <alignment horizontal="center"/>
      <protection hidden="1"/>
    </xf>
    <xf numFmtId="0" fontId="0" fillId="5" borderId="16" xfId="0" applyFill="1" applyBorder="1" applyAlignment="1" applyProtection="1">
      <alignment horizontal="center"/>
      <protection locked="0"/>
    </xf>
    <xf numFmtId="164" fontId="0" fillId="6" borderId="17" xfId="0" applyNumberFormat="1" applyFill="1" applyBorder="1" applyAlignment="1" applyProtection="1">
      <alignment horizontal="center"/>
      <protection hidden="1"/>
    </xf>
    <xf numFmtId="2" fontId="0" fillId="0" borderId="18" xfId="0" applyNumberFormat="1" applyBorder="1" applyAlignment="1" applyProtection="1">
      <alignment horizontal="center"/>
      <protection hidden="1"/>
    </xf>
    <xf numFmtId="49" fontId="10" fillId="7" borderId="18" xfId="0" applyNumberFormat="1" applyFont="1" applyFill="1" applyBorder="1" applyAlignment="1" applyProtection="1">
      <alignment horizontal="left"/>
      <protection hidden="1"/>
    </xf>
    <xf numFmtId="164" fontId="0" fillId="0" borderId="18" xfId="0" applyNumberFormat="1" applyBorder="1" applyAlignment="1" applyProtection="1">
      <alignment horizontal="center"/>
      <protection hidden="1"/>
    </xf>
    <xf numFmtId="166" fontId="9" fillId="0" borderId="18" xfId="0" applyNumberFormat="1" applyFont="1" applyBorder="1" applyAlignment="1" applyProtection="1">
      <alignment horizontal="center"/>
      <protection hidden="1"/>
    </xf>
    <xf numFmtId="1" fontId="0" fillId="0" borderId="18" xfId="0" applyNumberFormat="1" applyBorder="1" applyAlignment="1" applyProtection="1">
      <alignment horizontal="center"/>
      <protection hidden="1"/>
    </xf>
    <xf numFmtId="0" fontId="0" fillId="5" borderId="5" xfId="0" applyFill="1" applyBorder="1" applyAlignment="1" applyProtection="1">
      <alignment horizontal="center"/>
      <protection locked="0"/>
    </xf>
    <xf numFmtId="49" fontId="10" fillId="0" borderId="18" xfId="0" applyNumberFormat="1" applyFont="1" applyBorder="1" applyAlignment="1" applyProtection="1">
      <alignment horizontal="left"/>
      <protection hidden="1"/>
    </xf>
    <xf numFmtId="2" fontId="0" fillId="0" borderId="9" xfId="0" applyNumberFormat="1" applyBorder="1" applyAlignment="1" applyProtection="1">
      <alignment horizontal="center"/>
      <protection hidden="1"/>
    </xf>
    <xf numFmtId="49" fontId="10" fillId="7" borderId="4" xfId="0" applyNumberFormat="1" applyFont="1" applyFill="1" applyBorder="1" applyAlignment="1" applyProtection="1">
      <alignment horizontal="left"/>
      <protection hidden="1"/>
    </xf>
    <xf numFmtId="164" fontId="0" fillId="0" borderId="4" xfId="0" applyNumberFormat="1" applyBorder="1" applyAlignment="1" applyProtection="1">
      <alignment horizontal="center"/>
      <protection hidden="1"/>
    </xf>
    <xf numFmtId="166" fontId="9" fillId="0" borderId="4" xfId="0" applyNumberFormat="1" applyFont="1" applyBorder="1" applyAlignment="1" applyProtection="1">
      <alignment horizontal="center"/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0" fontId="0" fillId="8" borderId="7" xfId="0" applyFill="1" applyBorder="1" applyAlignment="1" applyProtection="1">
      <alignment horizontal="center"/>
      <protection locked="0"/>
    </xf>
    <xf numFmtId="0" fontId="0" fillId="4" borderId="19" xfId="0" applyFill="1" applyBorder="1" applyProtection="1">
      <protection hidden="1"/>
    </xf>
    <xf numFmtId="2" fontId="0" fillId="4" borderId="20" xfId="0" applyNumberFormat="1" applyFill="1" applyBorder="1" applyAlignment="1" applyProtection="1">
      <alignment horizontal="center"/>
      <protection hidden="1"/>
    </xf>
    <xf numFmtId="0" fontId="8" fillId="4" borderId="20" xfId="0" applyFont="1" applyFill="1" applyBorder="1" applyAlignment="1" applyProtection="1">
      <alignment horizontal="left"/>
      <protection hidden="1"/>
    </xf>
    <xf numFmtId="164" fontId="0" fillId="4" borderId="20" xfId="0" applyNumberFormat="1" applyFill="1" applyBorder="1" applyAlignment="1" applyProtection="1">
      <alignment horizontal="center"/>
      <protection hidden="1"/>
    </xf>
    <xf numFmtId="166" fontId="9" fillId="4" borderId="20" xfId="0" applyNumberFormat="1" applyFont="1" applyFill="1" applyBorder="1" applyAlignment="1" applyProtection="1">
      <alignment horizontal="center"/>
      <protection hidden="1"/>
    </xf>
    <xf numFmtId="1" fontId="0" fillId="4" borderId="20" xfId="0" applyNumberFormat="1" applyFill="1" applyBorder="1" applyAlignment="1" applyProtection="1">
      <alignment horizontal="center"/>
      <protection hidden="1"/>
    </xf>
    <xf numFmtId="167" fontId="0" fillId="4" borderId="20" xfId="0" applyNumberFormat="1" applyFill="1" applyBorder="1" applyAlignment="1" applyProtection="1">
      <alignment horizontal="center"/>
      <protection hidden="1"/>
    </xf>
    <xf numFmtId="0" fontId="0" fillId="4" borderId="20" xfId="0" applyFill="1" applyBorder="1" applyAlignment="1">
      <alignment horizontal="center"/>
    </xf>
    <xf numFmtId="164" fontId="0" fillId="4" borderId="5" xfId="0" applyNumberFormat="1" applyFill="1" applyBorder="1" applyAlignment="1" applyProtection="1">
      <alignment horizontal="center"/>
      <protection hidden="1"/>
    </xf>
    <xf numFmtId="2" fontId="0" fillId="0" borderId="4" xfId="0" applyNumberFormat="1" applyBorder="1" applyAlignment="1" applyProtection="1">
      <alignment horizontal="center"/>
      <protection hidden="1"/>
    </xf>
    <xf numFmtId="0" fontId="0" fillId="5" borderId="3" xfId="0" applyFill="1" applyBorder="1" applyAlignment="1" applyProtection="1">
      <alignment horizontal="center"/>
      <protection locked="0"/>
    </xf>
    <xf numFmtId="49" fontId="10" fillId="7" borderId="17" xfId="0" applyNumberFormat="1" applyFont="1" applyFill="1" applyBorder="1" applyAlignment="1" applyProtection="1">
      <alignment horizontal="left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6" fontId="0" fillId="0" borderId="0" xfId="0" applyNumberFormat="1" applyProtection="1"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164" fontId="5" fillId="2" borderId="4" xfId="0" applyNumberFormat="1" applyFont="1" applyFill="1" applyBorder="1" applyAlignment="1" applyProtection="1">
      <alignment horizontal="center" vertical="center" wrapText="1"/>
      <protection hidden="1"/>
    </xf>
    <xf numFmtId="164" fontId="5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alroproducts.com/copper-tubing-coil/" TargetMode="External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DCDBAE1F-A3A4-4F01-8AE8-F016D318AA9F}"/>
            </a:ext>
          </a:extLst>
        </xdr:cNvPr>
        <xdr:cNvSpPr/>
      </xdr:nvSpPr>
      <xdr:spPr>
        <a:xfrm>
          <a:off x="800111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3</xdr:col>
      <xdr:colOff>353290</xdr:colOff>
      <xdr:row>2</xdr:row>
      <xdr:rowOff>124851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0EE42-0B29-4D47-B1F2-013234DAA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3793" y="0"/>
          <a:ext cx="2479097" cy="1248801"/>
        </a:xfrm>
        <a:prstGeom prst="rect">
          <a:avLst/>
        </a:prstGeom>
      </xdr:spPr>
    </xdr:pic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D6FBB0F2-4AE7-42DF-B648-7972C5E86328}"/>
            </a:ext>
          </a:extLst>
        </xdr:cNvPr>
        <xdr:cNvSpPr/>
      </xdr:nvSpPr>
      <xdr:spPr>
        <a:xfrm>
          <a:off x="800111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5" name="Down Arrow 3">
          <a:extLst>
            <a:ext uri="{FF2B5EF4-FFF2-40B4-BE49-F238E27FC236}">
              <a16:creationId xmlns:a16="http://schemas.microsoft.com/office/drawing/2014/main" id="{413CEC8B-33D8-450F-9767-6EC900CBABC5}"/>
            </a:ext>
          </a:extLst>
        </xdr:cNvPr>
        <xdr:cNvSpPr/>
      </xdr:nvSpPr>
      <xdr:spPr>
        <a:xfrm>
          <a:off x="800111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0</xdr:col>
      <xdr:colOff>28575</xdr:colOff>
      <xdr:row>5</xdr:row>
      <xdr:rowOff>152401</xdr:rowOff>
    </xdr:from>
    <xdr:to>
      <xdr:col>0</xdr:col>
      <xdr:colOff>1036575</xdr:colOff>
      <xdr:row>10</xdr:row>
      <xdr:rowOff>94576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89D388C-74BF-4787-9F5A-D068D003E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219326"/>
          <a:ext cx="1008000" cy="89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14</xdr:row>
      <xdr:rowOff>19050</xdr:rowOff>
    </xdr:from>
    <xdr:to>
      <xdr:col>0</xdr:col>
      <xdr:colOff>1036575</xdr:colOff>
      <xdr:row>19</xdr:row>
      <xdr:rowOff>74550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D716617-F4F0-407E-9829-E65318C5E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3810000"/>
          <a:ext cx="1008000" cy="10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142876</xdr:rowOff>
    </xdr:from>
    <xdr:to>
      <xdr:col>0</xdr:col>
      <xdr:colOff>1036575</xdr:colOff>
      <xdr:row>25</xdr:row>
      <xdr:rowOff>49903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B85A800-040F-4376-BD71-D3D4130A9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276851"/>
          <a:ext cx="1008000" cy="669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7695-BD46-4D06-9930-8AC20B1FDFBD}">
  <sheetPr>
    <tabColor rgb="FFFF0000"/>
    <pageSetUpPr fitToPage="1"/>
  </sheetPr>
  <dimension ref="A1:N524"/>
  <sheetViews>
    <sheetView showGridLines="0" tabSelected="1" showRuler="0" zoomScaleNormal="100" workbookViewId="0">
      <pane ySplit="3" topLeftCell="A4" activePane="bottomLeft" state="frozen"/>
      <selection activeCell="D30" sqref="D30"/>
      <selection pane="bottomLeft" activeCell="E2" sqref="E2"/>
    </sheetView>
  </sheetViews>
  <sheetFormatPr defaultColWidth="0" defaultRowHeight="0" customHeight="1" zeroHeight="1" x14ac:dyDescent="0.25"/>
  <cols>
    <col min="1" max="1" width="15.7109375" style="1" customWidth="1"/>
    <col min="2" max="2" width="9.85546875" style="77" customWidth="1"/>
    <col min="3" max="3" width="40.7109375" style="78" customWidth="1"/>
    <col min="4" max="4" width="10.5703125" style="75" bestFit="1" customWidth="1"/>
    <col min="5" max="5" width="9.85546875" style="79" customWidth="1"/>
    <col min="6" max="6" width="9.140625" style="80" customWidth="1"/>
    <col min="7" max="7" width="9.85546875" style="81" customWidth="1"/>
    <col min="8" max="8" width="9.85546875" style="82" customWidth="1"/>
    <col min="9" max="9" width="9.85546875" customWidth="1"/>
    <col min="10" max="10" width="11.7109375" style="11" customWidth="1"/>
    <col min="11" max="11" width="15.7109375" style="1" customWidth="1"/>
    <col min="12" max="12" width="15.7109375" style="11" customWidth="1"/>
    <col min="13" max="13" width="8.85546875" style="1" customWidth="1"/>
    <col min="14" max="14" width="0" style="1" hidden="1" customWidth="1"/>
    <col min="15" max="16384" width="8.85546875" style="1" hidden="1"/>
  </cols>
  <sheetData>
    <row r="1" spans="1:13" ht="72.75" customHeight="1" thickBot="1" x14ac:dyDescent="0.3">
      <c r="A1" s="2"/>
      <c r="B1" s="3"/>
      <c r="C1" s="4"/>
      <c r="D1" s="5"/>
      <c r="E1" s="6"/>
      <c r="F1" s="7"/>
      <c r="G1" s="8"/>
      <c r="H1" s="9"/>
      <c r="I1" s="10" t="s">
        <v>0</v>
      </c>
      <c r="J1" s="83" t="s">
        <v>1</v>
      </c>
    </row>
    <row r="2" spans="1:13" ht="15.75" thickBot="1" x14ac:dyDescent="0.3">
      <c r="A2" s="85" t="s">
        <v>55</v>
      </c>
      <c r="B2" s="86"/>
      <c r="C2" s="12"/>
      <c r="D2" s="13"/>
      <c r="E2" s="14">
        <v>0</v>
      </c>
      <c r="F2" s="15"/>
      <c r="G2" s="16"/>
      <c r="H2" s="17"/>
      <c r="I2" s="18"/>
      <c r="J2" s="84"/>
    </row>
    <row r="3" spans="1:13" s="19" customFormat="1" ht="43.5" thickBot="1" x14ac:dyDescent="0.3">
      <c r="A3" s="20"/>
      <c r="B3" s="21" t="s">
        <v>2</v>
      </c>
      <c r="C3" s="22" t="s">
        <v>3</v>
      </c>
      <c r="D3" s="23" t="s">
        <v>4</v>
      </c>
      <c r="E3" s="24" t="s">
        <v>5</v>
      </c>
      <c r="F3" s="23" t="s">
        <v>6</v>
      </c>
      <c r="G3" s="25" t="s">
        <v>7</v>
      </c>
      <c r="H3" s="26" t="s">
        <v>8</v>
      </c>
      <c r="I3" s="27" t="s">
        <v>9</v>
      </c>
      <c r="J3" s="28" t="s">
        <v>10</v>
      </c>
      <c r="K3" s="29" t="s">
        <v>11</v>
      </c>
      <c r="L3" s="30">
        <f>SUM(J:J)</f>
        <v>0</v>
      </c>
      <c r="M3" s="31"/>
    </row>
    <row r="4" spans="1:13" ht="15.75" x14ac:dyDescent="0.25">
      <c r="A4" s="32"/>
      <c r="B4" s="33"/>
      <c r="C4" s="34" t="s">
        <v>12</v>
      </c>
      <c r="D4" s="35"/>
      <c r="E4" s="36"/>
      <c r="F4" s="35"/>
      <c r="G4" s="37"/>
      <c r="H4" s="38"/>
      <c r="I4" s="39"/>
      <c r="J4" s="40"/>
    </row>
    <row r="5" spans="1:13" ht="15" x14ac:dyDescent="0.25">
      <c r="A5" s="41"/>
      <c r="B5" s="42" t="s">
        <v>13</v>
      </c>
      <c r="C5" s="43" t="s">
        <v>14</v>
      </c>
      <c r="D5" s="44">
        <v>57.1</v>
      </c>
      <c r="E5" s="45">
        <f>$E$2</f>
        <v>0</v>
      </c>
      <c r="F5" s="46">
        <f t="shared" ref="F5:F13" si="0">IFERROR(D5*E5,"-")</f>
        <v>0</v>
      </c>
      <c r="G5" s="47">
        <v>1</v>
      </c>
      <c r="H5" s="47">
        <v>1</v>
      </c>
      <c r="I5" s="48"/>
      <c r="J5" s="49">
        <f t="shared" ref="J5:J13" si="1">IFERROR(F5*I5,0)</f>
        <v>0</v>
      </c>
    </row>
    <row r="6" spans="1:13" ht="15" x14ac:dyDescent="0.25">
      <c r="A6" s="41"/>
      <c r="B6" s="50" t="s">
        <v>15</v>
      </c>
      <c r="C6" s="51" t="s">
        <v>16</v>
      </c>
      <c r="D6" s="52">
        <v>93.2</v>
      </c>
      <c r="E6" s="53">
        <f t="shared" ref="E6:E11" si="2">$E$2</f>
        <v>0</v>
      </c>
      <c r="F6" s="46">
        <f t="shared" si="0"/>
        <v>0</v>
      </c>
      <c r="G6" s="54">
        <v>1</v>
      </c>
      <c r="H6" s="54">
        <v>1</v>
      </c>
      <c r="I6" s="55"/>
      <c r="J6" s="49">
        <f t="shared" si="1"/>
        <v>0</v>
      </c>
    </row>
    <row r="7" spans="1:13" ht="15" x14ac:dyDescent="0.25">
      <c r="A7" s="41"/>
      <c r="B7" s="50" t="s">
        <v>17</v>
      </c>
      <c r="C7" s="56" t="s">
        <v>18</v>
      </c>
      <c r="D7" s="52">
        <v>136.80000000000001</v>
      </c>
      <c r="E7" s="53">
        <f t="shared" si="2"/>
        <v>0</v>
      </c>
      <c r="F7" s="46">
        <f t="shared" si="0"/>
        <v>0</v>
      </c>
      <c r="G7" s="54">
        <v>1</v>
      </c>
      <c r="H7" s="54">
        <v>1</v>
      </c>
      <c r="I7" s="55"/>
      <c r="J7" s="49">
        <f t="shared" si="1"/>
        <v>0</v>
      </c>
    </row>
    <row r="8" spans="1:13" ht="15" x14ac:dyDescent="0.25">
      <c r="A8" s="41"/>
      <c r="B8" s="50" t="s">
        <v>19</v>
      </c>
      <c r="C8" s="51" t="s">
        <v>20</v>
      </c>
      <c r="D8" s="52">
        <v>191.8</v>
      </c>
      <c r="E8" s="53">
        <f t="shared" si="2"/>
        <v>0</v>
      </c>
      <c r="F8" s="46">
        <f t="shared" si="0"/>
        <v>0</v>
      </c>
      <c r="G8" s="54">
        <v>1</v>
      </c>
      <c r="H8" s="54">
        <v>1</v>
      </c>
      <c r="I8" s="55"/>
      <c r="J8" s="49">
        <f t="shared" si="1"/>
        <v>0</v>
      </c>
    </row>
    <row r="9" spans="1:13" ht="15" x14ac:dyDescent="0.25">
      <c r="A9" s="41"/>
      <c r="B9" s="50" t="s">
        <v>21</v>
      </c>
      <c r="C9" s="51" t="s">
        <v>22</v>
      </c>
      <c r="D9" s="52">
        <v>244.20000000000002</v>
      </c>
      <c r="E9" s="53">
        <f t="shared" si="2"/>
        <v>0</v>
      </c>
      <c r="F9" s="46">
        <f t="shared" si="0"/>
        <v>0</v>
      </c>
      <c r="G9" s="54">
        <v>1</v>
      </c>
      <c r="H9" s="54">
        <v>1</v>
      </c>
      <c r="I9" s="55"/>
      <c r="J9" s="49">
        <f t="shared" si="1"/>
        <v>0</v>
      </c>
    </row>
    <row r="10" spans="1:13" ht="15" x14ac:dyDescent="0.25">
      <c r="A10" s="41"/>
      <c r="B10" s="50" t="s">
        <v>23</v>
      </c>
      <c r="C10" s="51" t="s">
        <v>24</v>
      </c>
      <c r="D10" s="52">
        <v>382</v>
      </c>
      <c r="E10" s="53">
        <f t="shared" si="2"/>
        <v>0</v>
      </c>
      <c r="F10" s="46">
        <f t="shared" si="0"/>
        <v>0</v>
      </c>
      <c r="G10" s="54">
        <v>1</v>
      </c>
      <c r="H10" s="54">
        <v>1</v>
      </c>
      <c r="I10" s="55"/>
      <c r="J10" s="49">
        <f t="shared" si="1"/>
        <v>0</v>
      </c>
    </row>
    <row r="11" spans="1:13" ht="15" x14ac:dyDescent="0.25">
      <c r="A11" s="41"/>
      <c r="B11" s="50" t="s">
        <v>25</v>
      </c>
      <c r="C11" s="51" t="s">
        <v>26</v>
      </c>
      <c r="D11" s="52">
        <v>546.79999999999995</v>
      </c>
      <c r="E11" s="53">
        <f t="shared" si="2"/>
        <v>0</v>
      </c>
      <c r="F11" s="46">
        <f t="shared" si="0"/>
        <v>0</v>
      </c>
      <c r="G11" s="54">
        <v>1</v>
      </c>
      <c r="H11" s="54">
        <v>1</v>
      </c>
      <c r="I11" s="55"/>
      <c r="J11" s="49">
        <f t="shared" si="1"/>
        <v>0</v>
      </c>
    </row>
    <row r="12" spans="1:13" ht="15" x14ac:dyDescent="0.25">
      <c r="A12" s="41"/>
      <c r="B12" s="42" t="s">
        <v>27</v>
      </c>
      <c r="C12" s="51" t="s">
        <v>28</v>
      </c>
      <c r="D12" s="52">
        <v>763.6</v>
      </c>
      <c r="E12" s="53">
        <f>$E$2</f>
        <v>0</v>
      </c>
      <c r="F12" s="46">
        <f t="shared" si="0"/>
        <v>0</v>
      </c>
      <c r="G12" s="54">
        <v>1</v>
      </c>
      <c r="H12" s="54">
        <v>1</v>
      </c>
      <c r="I12" s="55"/>
      <c r="J12" s="49">
        <f t="shared" si="1"/>
        <v>0</v>
      </c>
    </row>
    <row r="13" spans="1:13" ht="15" x14ac:dyDescent="0.25">
      <c r="A13" s="41"/>
      <c r="B13" s="57" t="s">
        <v>29</v>
      </c>
      <c r="C13" s="58" t="s">
        <v>30</v>
      </c>
      <c r="D13" s="59">
        <v>1278.4000000000001</v>
      </c>
      <c r="E13" s="60">
        <f>$E$2</f>
        <v>0</v>
      </c>
      <c r="F13" s="46">
        <f t="shared" si="0"/>
        <v>0</v>
      </c>
      <c r="G13" s="61">
        <v>1</v>
      </c>
      <c r="H13" s="61">
        <v>1</v>
      </c>
      <c r="I13" s="62"/>
      <c r="J13" s="49">
        <f t="shared" si="1"/>
        <v>0</v>
      </c>
    </row>
    <row r="14" spans="1:13" ht="15.75" x14ac:dyDescent="0.25">
      <c r="A14" s="63"/>
      <c r="B14" s="64"/>
      <c r="C14" s="65" t="s">
        <v>31</v>
      </c>
      <c r="D14" s="66"/>
      <c r="E14" s="67"/>
      <c r="F14" s="66"/>
      <c r="G14" s="68"/>
      <c r="H14" s="69"/>
      <c r="I14" s="70"/>
      <c r="J14" s="71"/>
    </row>
    <row r="15" spans="1:13" ht="15" x14ac:dyDescent="0.25">
      <c r="A15" s="41"/>
      <c r="B15" s="42" t="s">
        <v>32</v>
      </c>
      <c r="C15" s="43" t="s">
        <v>33</v>
      </c>
      <c r="D15" s="44">
        <v>42.199999999999996</v>
      </c>
      <c r="E15" s="45">
        <f t="shared" ref="E15:E20" si="3">$E$2</f>
        <v>0</v>
      </c>
      <c r="F15" s="46">
        <f t="shared" ref="F15:F20" si="4">IFERROR(D15*E15,"-")</f>
        <v>0</v>
      </c>
      <c r="G15" s="47">
        <v>1</v>
      </c>
      <c r="H15" s="47">
        <v>1</v>
      </c>
      <c r="I15" s="48"/>
      <c r="J15" s="49">
        <f t="shared" ref="J15:J20" si="5">IFERROR(F15*I15,0)</f>
        <v>0</v>
      </c>
    </row>
    <row r="16" spans="1:13" ht="15" x14ac:dyDescent="0.25">
      <c r="A16" s="41"/>
      <c r="B16" s="50" t="s">
        <v>34</v>
      </c>
      <c r="C16" s="51" t="s">
        <v>35</v>
      </c>
      <c r="D16" s="52">
        <v>68.3</v>
      </c>
      <c r="E16" s="53">
        <f t="shared" si="3"/>
        <v>0</v>
      </c>
      <c r="F16" s="46">
        <f t="shared" si="4"/>
        <v>0</v>
      </c>
      <c r="G16" s="54">
        <v>1</v>
      </c>
      <c r="H16" s="54">
        <v>1</v>
      </c>
      <c r="I16" s="55"/>
      <c r="J16" s="49">
        <f t="shared" si="5"/>
        <v>0</v>
      </c>
    </row>
    <row r="17" spans="1:10" ht="15" x14ac:dyDescent="0.25">
      <c r="A17" s="41"/>
      <c r="B17" s="50" t="s">
        <v>36</v>
      </c>
      <c r="C17" s="56" t="s">
        <v>37</v>
      </c>
      <c r="D17" s="52">
        <v>104.9</v>
      </c>
      <c r="E17" s="53">
        <f t="shared" si="3"/>
        <v>0</v>
      </c>
      <c r="F17" s="46">
        <f t="shared" si="4"/>
        <v>0</v>
      </c>
      <c r="G17" s="54">
        <v>1</v>
      </c>
      <c r="H17" s="54">
        <v>1</v>
      </c>
      <c r="I17" s="55"/>
      <c r="J17" s="49">
        <f t="shared" si="5"/>
        <v>0</v>
      </c>
    </row>
    <row r="18" spans="1:10" ht="15" x14ac:dyDescent="0.25">
      <c r="A18" s="41"/>
      <c r="B18" s="50" t="s">
        <v>38</v>
      </c>
      <c r="C18" s="51" t="s">
        <v>39</v>
      </c>
      <c r="D18" s="52">
        <v>159.19999999999999</v>
      </c>
      <c r="E18" s="53">
        <f t="shared" si="3"/>
        <v>0</v>
      </c>
      <c r="F18" s="46">
        <f t="shared" si="4"/>
        <v>0</v>
      </c>
      <c r="G18" s="54">
        <v>1</v>
      </c>
      <c r="H18" s="54">
        <v>1</v>
      </c>
      <c r="I18" s="55"/>
      <c r="J18" s="49">
        <f t="shared" si="5"/>
        <v>0</v>
      </c>
    </row>
    <row r="19" spans="1:10" ht="15" x14ac:dyDescent="0.25">
      <c r="A19" s="41"/>
      <c r="B19" s="50" t="s">
        <v>40</v>
      </c>
      <c r="C19" s="51" t="s">
        <v>41</v>
      </c>
      <c r="D19" s="52">
        <v>219</v>
      </c>
      <c r="E19" s="53">
        <f t="shared" si="3"/>
        <v>0</v>
      </c>
      <c r="F19" s="46">
        <f t="shared" si="4"/>
        <v>0</v>
      </c>
      <c r="G19" s="54">
        <v>1</v>
      </c>
      <c r="H19" s="54">
        <v>1</v>
      </c>
      <c r="I19" s="55"/>
      <c r="J19" s="49">
        <f t="shared" si="5"/>
        <v>0</v>
      </c>
    </row>
    <row r="20" spans="1:10" ht="15" x14ac:dyDescent="0.25">
      <c r="A20" s="41"/>
      <c r="B20" s="72" t="s">
        <v>42</v>
      </c>
      <c r="C20" s="58" t="s">
        <v>43</v>
      </c>
      <c r="D20" s="59">
        <v>336.9</v>
      </c>
      <c r="E20" s="60">
        <f t="shared" si="3"/>
        <v>0</v>
      </c>
      <c r="F20" s="46">
        <f t="shared" si="4"/>
        <v>0</v>
      </c>
      <c r="G20" s="61">
        <v>1</v>
      </c>
      <c r="H20" s="61">
        <v>1</v>
      </c>
      <c r="I20" s="73"/>
      <c r="J20" s="49">
        <f t="shared" si="5"/>
        <v>0</v>
      </c>
    </row>
    <row r="21" spans="1:10" ht="15.75" x14ac:dyDescent="0.25">
      <c r="A21" s="63"/>
      <c r="B21" s="64"/>
      <c r="C21" s="65" t="s">
        <v>44</v>
      </c>
      <c r="D21" s="66"/>
      <c r="E21" s="67"/>
      <c r="F21" s="66"/>
      <c r="G21" s="68"/>
      <c r="H21" s="69"/>
      <c r="I21" s="70"/>
      <c r="J21" s="71"/>
    </row>
    <row r="22" spans="1:10" ht="15" x14ac:dyDescent="0.25">
      <c r="A22" s="41"/>
      <c r="B22" s="42" t="s">
        <v>45</v>
      </c>
      <c r="C22" s="74" t="s">
        <v>46</v>
      </c>
      <c r="D22" s="44">
        <v>96.71</v>
      </c>
      <c r="E22" s="45">
        <f>$E$2</f>
        <v>0</v>
      </c>
      <c r="F22" s="46">
        <f>IFERROR(D22*E22,"-")</f>
        <v>0</v>
      </c>
      <c r="G22" s="47">
        <v>1</v>
      </c>
      <c r="H22" s="47">
        <v>1</v>
      </c>
      <c r="I22" s="48"/>
      <c r="J22" s="49">
        <f>IFERROR(F22*I22,0)</f>
        <v>0</v>
      </c>
    </row>
    <row r="23" spans="1:10" ht="15" x14ac:dyDescent="0.25">
      <c r="A23" s="41"/>
      <c r="B23" s="50" t="s">
        <v>47</v>
      </c>
      <c r="C23" s="51" t="s">
        <v>48</v>
      </c>
      <c r="D23" s="52">
        <v>110.16</v>
      </c>
      <c r="E23" s="53">
        <f>$E$2</f>
        <v>0</v>
      </c>
      <c r="F23" s="46">
        <f>IFERROR(D23*E23,"-")</f>
        <v>0</v>
      </c>
      <c r="G23" s="54">
        <v>1</v>
      </c>
      <c r="H23" s="54">
        <v>1</v>
      </c>
      <c r="I23" s="55"/>
      <c r="J23" s="49">
        <f>IFERROR(F23*I23,0)</f>
        <v>0</v>
      </c>
    </row>
    <row r="24" spans="1:10" ht="15" x14ac:dyDescent="0.25">
      <c r="A24" s="41"/>
      <c r="B24" s="50" t="s">
        <v>49</v>
      </c>
      <c r="C24" s="51" t="s">
        <v>50</v>
      </c>
      <c r="D24" s="75">
        <v>155.75</v>
      </c>
      <c r="E24" s="53">
        <f>$E$2</f>
        <v>0</v>
      </c>
      <c r="F24" s="46">
        <f>IFERROR(D24*E24,"-")</f>
        <v>0</v>
      </c>
      <c r="G24" s="54">
        <v>1</v>
      </c>
      <c r="H24" s="54">
        <v>1</v>
      </c>
      <c r="I24" s="55"/>
      <c r="J24" s="49">
        <f>IFERROR(F24*I24,0)</f>
        <v>0</v>
      </c>
    </row>
    <row r="25" spans="1:10" ht="15" x14ac:dyDescent="0.25">
      <c r="A25" s="41"/>
      <c r="B25" s="50" t="s">
        <v>51</v>
      </c>
      <c r="C25" s="51" t="s">
        <v>52</v>
      </c>
      <c r="D25" s="52">
        <v>221.58</v>
      </c>
      <c r="E25" s="53">
        <f>$E$2</f>
        <v>0</v>
      </c>
      <c r="F25" s="46">
        <f>IFERROR(D25*E25,"-")</f>
        <v>0</v>
      </c>
      <c r="G25" s="54">
        <v>1</v>
      </c>
      <c r="H25" s="54">
        <v>1</v>
      </c>
      <c r="I25" s="55"/>
      <c r="J25" s="49">
        <f>IFERROR(F25*I25,0)</f>
        <v>0</v>
      </c>
    </row>
    <row r="26" spans="1:10" ht="15" x14ac:dyDescent="0.25">
      <c r="A26" s="76"/>
      <c r="B26" s="50" t="s">
        <v>53</v>
      </c>
      <c r="C26" s="51" t="s">
        <v>54</v>
      </c>
      <c r="D26" s="52">
        <v>353.86</v>
      </c>
      <c r="E26" s="53">
        <f>$E$2</f>
        <v>0</v>
      </c>
      <c r="F26" s="46">
        <f>IFERROR(D26*E26,"-")</f>
        <v>0</v>
      </c>
      <c r="G26" s="54">
        <v>1</v>
      </c>
      <c r="H26" s="54">
        <v>1</v>
      </c>
      <c r="I26" s="55"/>
      <c r="J26" s="49">
        <f>IFERROR(F26*I26,0)</f>
        <v>0</v>
      </c>
    </row>
    <row r="27" spans="1:10" ht="15" x14ac:dyDescent="0.25"/>
    <row r="28" spans="1:10" ht="15" hidden="1" customHeight="1" x14ac:dyDescent="0.25"/>
    <row r="29" spans="1:10" ht="15" hidden="1" x14ac:dyDescent="0.25"/>
    <row r="30" spans="1:10" ht="15" hidden="1" x14ac:dyDescent="0.25"/>
    <row r="31" spans="1:10" ht="15" hidden="1" x14ac:dyDescent="0.25"/>
    <row r="32" spans="1:10" ht="15" hidden="1" x14ac:dyDescent="0.25"/>
    <row r="33" ht="15" hidden="1" x14ac:dyDescent="0.25"/>
    <row r="34" ht="15" hidden="1" x14ac:dyDescent="0.25"/>
    <row r="35" ht="15" hidden="1" x14ac:dyDescent="0.25"/>
    <row r="36" ht="15" hidden="1" x14ac:dyDescent="0.25"/>
    <row r="37" ht="15" hidden="1" x14ac:dyDescent="0.25"/>
    <row r="38" ht="15" hidden="1" x14ac:dyDescent="0.25"/>
    <row r="39" ht="15" hidden="1" x14ac:dyDescent="0.25"/>
    <row r="40" ht="15" hidden="1" x14ac:dyDescent="0.25"/>
    <row r="41" ht="15" hidden="1" x14ac:dyDescent="0.25"/>
    <row r="42" ht="15" hidden="1" x14ac:dyDescent="0.25"/>
    <row r="43" ht="15" hidden="1" x14ac:dyDescent="0.25"/>
    <row r="44" ht="15" hidden="1" x14ac:dyDescent="0.25"/>
    <row r="45" ht="15" hidden="1" x14ac:dyDescent="0.25"/>
    <row r="46" ht="15" hidden="1" x14ac:dyDescent="0.25"/>
    <row r="47" ht="15" hidden="1" x14ac:dyDescent="0.25"/>
    <row r="48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</sheetData>
  <sheetProtection algorithmName="SHA-512" hashValue="Dd2iRzwMdgX8SPSvtYH5HmJeVwvhLz3LIY9I0314DOJTbWFX2dd8MSozsE1nKi1/zwNRf8ay6CDYhddyybfSDg==" saltValue="BmxGyQ9U/9h53Fn9irvGYg==" spinCount="100000" sheet="1" formatColumns="0"/>
  <protectedRanges>
    <protectedRange sqref="I5:I26" name="Range1"/>
    <protectedRange sqref="F5:F26" name="Range2"/>
    <protectedRange sqref="E2" name="Range3"/>
  </protectedRanges>
  <mergeCells count="2">
    <mergeCell ref="J1:J2"/>
    <mergeCell ref="A2:B2"/>
  </mergeCells>
  <conditionalFormatting sqref="B1:B2">
    <cfRule type="duplicateValues" dxfId="0" priority="1"/>
  </conditionalFormatting>
  <hyperlinks>
    <hyperlink ref="J1" location="'Lead Sheet'!A1" display="CLICK TO RETURN TO LEAD SHEET" xr:uid="{DE6FCDA5-682E-46A3-B1B7-D7492038765E}"/>
  </hyperlinks>
  <pageMargins left="0.7" right="0.7" top="0.75" bottom="0.75" header="0.3" footer="0.3"/>
  <pageSetup scale="51" fitToHeight="0" orientation="portrait" r:id="rId1"/>
  <headerFooter>
    <oddHeader>&amp;LCOPPER TUBING
&amp;K000000Subject to change without notice&amp;RCOPPER TUBING
Page &amp;P of &amp;N</oddHeader>
    <oddFooter>&amp;L&amp;"Calibri,Regular"&amp;10&amp;K000000Alro Products International_x000D_sales@alroproducts.com&amp;C&amp;"Calibri,Regular"&amp;10 &amp;K0000002348 Linden Blvd, Brooklyn, NY 11208_x000D_www.alroproducts.com&amp;R&amp;"Calibri,Regular"&amp;10&amp;K000000Tel: (718) 566-1000_x000D_Fax: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Copper Tubing </vt:lpstr>
      <vt:lpstr>'Copper Tubing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2023-11-23T16:55:49Z</dcterms:created>
  <dcterms:modified xsi:type="dcterms:W3CDTF">2024-07-25T12:08:50Z</dcterms:modified>
</cp:coreProperties>
</file>