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TUBING/2025/031025/"/>
    </mc:Choice>
  </mc:AlternateContent>
  <xr:revisionPtr revIDLastSave="51" documentId="8_{FA5406AF-CE03-4DF9-A2C3-2AAEE4736ED7}" xr6:coauthVersionLast="47" xr6:coauthVersionMax="47" xr10:uidLastSave="{A94BC623-CDF0-4E31-B70A-E5445115859B}"/>
  <bookViews>
    <workbookView xWindow="-108" yWindow="-108" windowWidth="23256" windowHeight="12456" xr2:uid="{DE4C6867-9E20-401A-B085-BDD101677338}"/>
  </bookViews>
  <sheets>
    <sheet name="Copper Tubing " sheetId="1" r:id="rId1"/>
  </sheets>
  <definedNames>
    <definedName name="_xlnm._FilterDatabase" localSheetId="0" hidden="1">'Copper Tubing '!$I$3:$I$26</definedName>
    <definedName name="_xlnm.Print_Titles" localSheetId="0">'Copper Tubing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J25" i="1" s="1"/>
  <c r="E16" i="1" l="1"/>
  <c r="F16" i="1" s="1"/>
  <c r="J16" i="1" s="1"/>
  <c r="E19" i="1"/>
  <c r="F19" i="1" s="1"/>
  <c r="J19" i="1" s="1"/>
  <c r="E6" i="1"/>
  <c r="F6" i="1" s="1"/>
  <c r="J6" i="1" s="1"/>
  <c r="E9" i="1"/>
  <c r="F9" i="1" s="1"/>
  <c r="J9" i="1" s="1"/>
  <c r="E12" i="1"/>
  <c r="F12" i="1" s="1"/>
  <c r="J12" i="1" s="1"/>
  <c r="E23" i="1"/>
  <c r="F23" i="1" s="1"/>
  <c r="J23" i="1" s="1"/>
  <c r="E26" i="1"/>
  <c r="F26" i="1" s="1"/>
  <c r="J26" i="1" s="1"/>
  <c r="E7" i="1"/>
  <c r="F7" i="1" s="1"/>
  <c r="J7" i="1" s="1"/>
  <c r="E10" i="1"/>
  <c r="F10" i="1" s="1"/>
  <c r="J10" i="1" s="1"/>
  <c r="E13" i="1"/>
  <c r="F13" i="1" s="1"/>
  <c r="J13" i="1" s="1"/>
  <c r="E17" i="1"/>
  <c r="F17" i="1" s="1"/>
  <c r="J17" i="1" s="1"/>
  <c r="E24" i="1"/>
  <c r="F24" i="1" s="1"/>
  <c r="J24" i="1" s="1"/>
  <c r="E5" i="1"/>
  <c r="F5" i="1" s="1"/>
  <c r="J5" i="1" s="1"/>
  <c r="E8" i="1"/>
  <c r="F8" i="1" s="1"/>
  <c r="J8" i="1" s="1"/>
  <c r="E11" i="1"/>
  <c r="F11" i="1" s="1"/>
  <c r="J11" i="1" s="1"/>
  <c r="E15" i="1"/>
  <c r="F15" i="1" s="1"/>
  <c r="J15" i="1" s="1"/>
  <c r="E18" i="1"/>
  <c r="F18" i="1" s="1"/>
  <c r="J18" i="1" s="1"/>
  <c r="E20" i="1"/>
  <c r="F20" i="1" s="1"/>
  <c r="J20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<sst xmlns="http://schemas.openxmlformats.org/spreadsheetml/2006/main" count="55" uniqueCount="55">
  <si>
    <t xml:space="preserve">Insert Your Quantity </t>
  </si>
  <si>
    <t>Alro Part #</t>
  </si>
  <si>
    <t>COPPER TUBING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</si>
  <si>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</si>
  <si>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</si>
  <si>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</si>
  <si>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</si>
  <si>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</si>
  <si>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</si>
  <si>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</si>
  <si>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</si>
  <si>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TYPE L - 10' Copper Tube</t>
  </si>
  <si>
    <t>P7964</t>
  </si>
  <si>
    <t>1/2 Type L Copper Tube</t>
  </si>
  <si>
    <t>P7965</t>
  </si>
  <si>
    <t>3/4 Type L Copper Tube</t>
  </si>
  <si>
    <t>P7966</t>
  </si>
  <si>
    <t>1 Type L Copper Tube</t>
  </si>
  <si>
    <t>P7967</t>
  </si>
  <si>
    <t>1-1/4 Type L Copper Tube</t>
  </si>
  <si>
    <t>P7968</t>
  </si>
  <si>
    <t>1-1/2 Type L Copper Tube</t>
  </si>
  <si>
    <t>P7969</t>
  </si>
  <si>
    <t>2 Type L Copper Tube</t>
  </si>
  <si>
    <t>P7972</t>
  </si>
  <si>
    <t>2-1/2 Type L Copper Tube</t>
  </si>
  <si>
    <t>P8050</t>
  </si>
  <si>
    <t>3 Type L Copper Tube</t>
  </si>
  <si>
    <t>P7973</t>
  </si>
  <si>
    <t>4 Type L Copper Tube</t>
  </si>
  <si>
    <t>TYPE M - 10' Copper Tube</t>
  </si>
  <si>
    <t>P7959</t>
  </si>
  <si>
    <t>1/2 Type M Copper Tube</t>
  </si>
  <si>
    <t>P7960</t>
  </si>
  <si>
    <t>3/4 Type M Copper Tube</t>
  </si>
  <si>
    <t>P7961</t>
  </si>
  <si>
    <t>1 Type M Copper Tube</t>
  </si>
  <si>
    <t>P7962</t>
  </si>
  <si>
    <t>1-1/4 Type M Copper Tube</t>
  </si>
  <si>
    <t>P7963</t>
  </si>
  <si>
    <t>1-1/2 Type M Copper Tube</t>
  </si>
  <si>
    <t>P7958</t>
  </si>
  <si>
    <t>2 Type M Copper Tube</t>
  </si>
  <si>
    <t>REFRIGERATION COIL</t>
  </si>
  <si>
    <t>P9867</t>
  </si>
  <si>
    <t>3/16" OD X 50FT Coil Ref. Tubing</t>
  </si>
  <si>
    <t>P8357</t>
  </si>
  <si>
    <t>1/4" OD X 50FT Coil Ref. Tubing</t>
  </si>
  <si>
    <t>P7848</t>
  </si>
  <si>
    <t>3/8" OD X 50FT Coil Ref. Tubing</t>
  </si>
  <si>
    <t>P7956</t>
  </si>
  <si>
    <t>1/2" OD X 50FT Coil Ref. Tubing</t>
  </si>
  <si>
    <t>P8653</t>
  </si>
  <si>
    <t>3/4" OD X 50FT Coil Ref. Tubing</t>
  </si>
  <si>
    <t>CT 031025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</si>
</sst>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0.0000"/>
    <numFmt numFmtId="167" formatCode="&quot;$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6" fontId="5" fillId="0" borderId="8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6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quotePrefix="1" applyFont="1" applyFill="1" applyBorder="1" applyAlignment="1" applyProtection="1">
      <alignment horizontal="center" vertical="center"/>
      <protection hidden="1"/>
    </xf>
    <xf numFmtId="164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/>
      <protection hidden="1"/>
    </xf>
    <xf numFmtId="164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14" xfId="0" applyFill="1" applyBorder="1" applyProtection="1">
      <protection hidden="1"/>
    </xf>
    <xf numFmtId="2" fontId="0" fillId="3" borderId="15" xfId="0" applyNumberForma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164" fontId="0" fillId="3" borderId="15" xfId="0" applyNumberFormat="1" applyFill="1" applyBorder="1" applyAlignment="1" applyProtection="1">
      <alignment horizontal="center"/>
      <protection hidden="1"/>
    </xf>
    <xf numFmtId="166" fontId="8" fillId="3" borderId="15" xfId="0" applyNumberFormat="1" applyFont="1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167" fontId="0" fillId="3" borderId="15" xfId="0" applyNumberFormat="1" applyFill="1" applyBorder="1" applyAlignment="1" applyProtection="1">
      <alignment horizontal="center"/>
      <protection hidden="1"/>
    </xf>
    <xf numFmtId="0" fontId="0" fillId="3" borderId="15" xfId="0" applyFill="1" applyBorder="1"/>
    <xf numFmtId="164" fontId="0" fillId="3" borderId="16" xfId="0" applyNumberFormat="1" applyFill="1" applyBorder="1" applyProtection="1">
      <protection hidden="1"/>
    </xf>
    <xf numFmtId="0" fontId="0" fillId="0" borderId="6" xfId="0" applyBorder="1" applyProtection="1"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49" fontId="9" fillId="0" borderId="17" xfId="0" applyNumberFormat="1" applyFont="1" applyBorder="1" applyAlignment="1" applyProtection="1">
      <alignment horizontal="left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6" fontId="8" fillId="0" borderId="17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7" xfId="0" applyNumberFormat="1" applyBorder="1" applyAlignment="1" applyProtection="1">
      <alignment horizontal="center"/>
      <protection hidden="1"/>
    </xf>
    <xf numFmtId="0" fontId="0" fillId="4" borderId="16" xfId="0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49" fontId="9" fillId="6" borderId="18" xfId="0" applyNumberFormat="1" applyFont="1" applyFill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6" fontId="8" fillId="0" borderId="18" xfId="0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locked="0"/>
    </xf>
    <xf numFmtId="49" fontId="9" fillId="0" borderId="18" xfId="0" applyNumberFormat="1" applyFont="1" applyBorder="1" applyAlignment="1" applyProtection="1">
      <alignment horizontal="left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9" fillId="6" borderId="4" xfId="0" applyNumberFormat="1" applyFont="1" applyFill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6" fontId="8" fillId="0" borderId="4" xfId="0" applyNumberFormat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hidden="1"/>
    </xf>
    <xf numFmtId="2" fontId="0" fillId="3" borderId="20" xfId="0" applyNumberForma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left"/>
      <protection hidden="1"/>
    </xf>
    <xf numFmtId="164" fontId="0" fillId="3" borderId="20" xfId="0" applyNumberFormat="1" applyFill="1" applyBorder="1" applyAlignment="1" applyProtection="1">
      <alignment horizontal="center"/>
      <protection hidden="1"/>
    </xf>
    <xf numFmtId="166" fontId="8" fillId="3" borderId="20" xfId="0" applyNumberFormat="1" applyFont="1" applyFill="1" applyBorder="1" applyAlignment="1" applyProtection="1">
      <alignment horizontal="center"/>
      <protection hidden="1"/>
    </xf>
    <xf numFmtId="1" fontId="0" fillId="3" borderId="20" xfId="0" applyNumberFormat="1" applyFill="1" applyBorder="1" applyAlignment="1" applyProtection="1">
      <alignment horizontal="center"/>
      <protection hidden="1"/>
    </xf>
    <xf numFmtId="167" fontId="0" fillId="3" borderId="20" xfId="0" applyNumberFormat="1" applyFill="1" applyBorder="1" applyAlignment="1" applyProtection="1">
      <alignment horizontal="center"/>
      <protection hidden="1"/>
    </xf>
    <xf numFmtId="0" fontId="0" fillId="3" borderId="20" xfId="0" applyFill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locked="0"/>
    </xf>
    <xf numFmtId="49" fontId="9" fillId="6" borderId="17" xfId="0" applyNumberFormat="1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CDBAE1F-A3A4-4F01-8AE8-F016D318AA9F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353290</xdr:colOff>
      <xdr:row>2</xdr:row>
      <xdr:rowOff>124851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E42-0B29-4D47-B1F2-013234DA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D6FBB0F2-4AE7-42DF-B648-7972C5E86328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413CEC8B-33D8-450F-9767-6EC900CBABC5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5</xdr:row>
      <xdr:rowOff>152401</xdr:rowOff>
    </xdr:from>
    <xdr:to>
      <xdr:col>0</xdr:col>
      <xdr:colOff>1036575</xdr:colOff>
      <xdr:row>10</xdr:row>
      <xdr:rowOff>94576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9D388C-74BF-4787-9F5A-D068D003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19326"/>
          <a:ext cx="1008000" cy="89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19050</xdr:rowOff>
    </xdr:from>
    <xdr:to>
      <xdr:col>0</xdr:col>
      <xdr:colOff>1036575</xdr:colOff>
      <xdr:row>19</xdr:row>
      <xdr:rowOff>74550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716617-F4F0-407E-9829-E65318C5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38100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142876</xdr:rowOff>
    </xdr:from>
    <xdr:to>
      <xdr:col>0</xdr:col>
      <xdr:colOff>1036575</xdr:colOff>
      <xdr:row>25</xdr:row>
      <xdr:rowOff>49903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85A800-040F-4376-BD71-D3D4130A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76851"/>
          <a:ext cx="1008000" cy="66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7695-BD46-4D06-9930-8AC20B1FDFBD}">
  <sheetPr>
    <tabColor rgb="FFFF0000"/>
    <pageSetUpPr fitToPage="1"/>
  </sheetPr>
  <dimension ref="A1:N524"/>
  <sheetViews>
    <sheetView showGridLines="0" tabSelected="1" showRuler="0" zoomScaleNormal="100" workbookViewId="0">
      <pane ySplit="3" topLeftCell="A4" activePane="bottomLeft" state="frozen"/>
      <selection activeCell="D30" sqref="D30"/>
      <selection pane="bottomLeft" activeCell="E1" sqref="E1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77" customWidth="1"/>
    <col min="3" max="3" width="40.6640625" style="78" customWidth="1"/>
    <col min="4" max="4" width="10.5546875" style="75" bestFit="1" customWidth="1"/>
    <col min="5" max="5" width="9.88671875" style="79" customWidth="1"/>
    <col min="6" max="6" width="9.109375" style="80" customWidth="1"/>
    <col min="7" max="7" width="9.88671875" style="81" customWidth="1"/>
    <col min="8" max="8" width="9.88671875" style="82" customWidth="1"/>
    <col min="9" max="9" width="9.88671875" customWidth="1"/>
    <col min="10" max="10" width="11.6640625" style="11" customWidth="1"/>
    <col min="11" max="11" width="15.6640625" style="1" customWidth="1"/>
    <col min="12" max="12" width="15.6640625" style="11" customWidth="1"/>
    <col min="13" max="13" width="8.88671875" style="1" customWidth="1"/>
    <col min="14" max="14" width="0" style="1" hidden="1" customWidth="1"/>
    <col min="15" max="16384" width="8.88671875" style="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"/>
    </row>
    <row r="2" spans="1:13" ht="15" thickBot="1" x14ac:dyDescent="0.35">
      <c r="A2" s="83" t="s">
        <v>54</v>
      </c>
      <c r="B2" s="84"/>
      <c r="C2" s="12"/>
      <c r="D2" s="13"/>
      <c r="E2" s="14">
        <v>0</v>
      </c>
      <c r="F2" s="15"/>
      <c r="G2" s="16"/>
      <c r="H2" s="17"/>
      <c r="I2" s="18"/>
      <c r="J2" s="1"/>
      <c r="K2" s="11"/>
      <c r="L2" s="1"/>
    </row>
    <row r="3" spans="1:13" s="19" customFormat="1" ht="28.2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3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15.6" x14ac:dyDescent="0.3">
      <c r="A4" s="32"/>
      <c r="B4" s="33"/>
      <c r="C4" s="34" t="s">
        <v>11</v>
      </c>
      <c r="D4" s="35"/>
      <c r="E4" s="36"/>
      <c r="F4" s="35"/>
      <c r="G4" s="37"/>
      <c r="H4" s="38"/>
      <c r="I4" s="39"/>
      <c r="J4" s="40"/>
    </row>
    <row r="5" spans="1:13" ht="14.4" x14ac:dyDescent="0.3">
      <c r="A5" s="41"/>
      <c r="B5" s="42" t="s">
        <v>12</v>
      </c>
      <c r="C5" s="43" t="s">
        <v>13</v>
      </c>
      <c r="D5" s="44">
        <v>64.599999999999994</v>
      </c>
      <c r="E5" s="45">
        <f>$E$2</f>
        <v>0</v>
      </c>
      <c r="F5" s="46">
        <f t="shared" ref="F5:F13" si="0">IFERROR(D5*E5,"-")</f>
        <v>0</v>
      </c>
      <c r="G5" s="47">
        <v>1</v>
      </c>
      <c r="H5" s="47">
        <v>1</v>
      </c>
      <c r="I5" s="48"/>
      <c r="J5" s="49">
        <f t="shared" ref="J5:J13" si="1">IFERROR(F5*I5,0)</f>
        <v>0</v>
      </c>
    </row>
    <row r="6" spans="1:13" ht="14.4" x14ac:dyDescent="0.3">
      <c r="A6" s="41"/>
      <c r="B6" s="50" t="s">
        <v>14</v>
      </c>
      <c r="C6" s="51" t="s">
        <v>15</v>
      </c>
      <c r="D6" s="52">
        <v>105.5</v>
      </c>
      <c r="E6" s="53">
        <f t="shared" ref="E6:E11" si="2">$E$2</f>
        <v>0</v>
      </c>
      <c r="F6" s="46">
        <f t="shared" si="0"/>
        <v>0</v>
      </c>
      <c r="G6" s="54">
        <v>1</v>
      </c>
      <c r="H6" s="54">
        <v>1</v>
      </c>
      <c r="I6" s="55"/>
      <c r="J6" s="49">
        <f t="shared" si="1"/>
        <v>0</v>
      </c>
    </row>
    <row r="7" spans="1:13" ht="14.4" x14ac:dyDescent="0.3">
      <c r="A7" s="41"/>
      <c r="B7" s="50" t="s">
        <v>16</v>
      </c>
      <c r="C7" s="56" t="s">
        <v>17</v>
      </c>
      <c r="D7" s="52">
        <v>155.1</v>
      </c>
      <c r="E7" s="53">
        <f t="shared" si="2"/>
        <v>0</v>
      </c>
      <c r="F7" s="46">
        <f t="shared" si="0"/>
        <v>0</v>
      </c>
      <c r="G7" s="54">
        <v>1</v>
      </c>
      <c r="H7" s="54">
        <v>1</v>
      </c>
      <c r="I7" s="55"/>
      <c r="J7" s="49">
        <f t="shared" si="1"/>
        <v>0</v>
      </c>
    </row>
    <row r="8" spans="1:13" ht="14.4" x14ac:dyDescent="0.3">
      <c r="A8" s="41"/>
      <c r="B8" s="50" t="s">
        <v>18</v>
      </c>
      <c r="C8" s="51" t="s">
        <v>19</v>
      </c>
      <c r="D8" s="52">
        <v>245.79999999999998</v>
      </c>
      <c r="E8" s="53">
        <f t="shared" si="2"/>
        <v>0</v>
      </c>
      <c r="F8" s="46">
        <f t="shared" si="0"/>
        <v>0</v>
      </c>
      <c r="G8" s="54">
        <v>1</v>
      </c>
      <c r="H8" s="54">
        <v>1</v>
      </c>
      <c r="I8" s="55"/>
      <c r="J8" s="49">
        <f t="shared" si="1"/>
        <v>0</v>
      </c>
    </row>
    <row r="9" spans="1:13" ht="14.4" x14ac:dyDescent="0.3">
      <c r="A9" s="41"/>
      <c r="B9" s="50" t="s">
        <v>20</v>
      </c>
      <c r="C9" s="51" t="s">
        <v>21</v>
      </c>
      <c r="D9" s="52">
        <v>312</v>
      </c>
      <c r="E9" s="53">
        <f t="shared" si="2"/>
        <v>0</v>
      </c>
      <c r="F9" s="46">
        <f t="shared" si="0"/>
        <v>0</v>
      </c>
      <c r="G9" s="54">
        <v>1</v>
      </c>
      <c r="H9" s="54">
        <v>1</v>
      </c>
      <c r="I9" s="55"/>
      <c r="J9" s="49">
        <f t="shared" si="1"/>
        <v>0</v>
      </c>
    </row>
    <row r="10" spans="1:13" ht="14.4" x14ac:dyDescent="0.3">
      <c r="A10" s="41"/>
      <c r="B10" s="50" t="s">
        <v>22</v>
      </c>
      <c r="C10" s="51" t="s">
        <v>23</v>
      </c>
      <c r="D10" s="52">
        <v>488.2</v>
      </c>
      <c r="E10" s="53">
        <f t="shared" si="2"/>
        <v>0</v>
      </c>
      <c r="F10" s="46">
        <f t="shared" si="0"/>
        <v>0</v>
      </c>
      <c r="G10" s="54">
        <v>1</v>
      </c>
      <c r="H10" s="54">
        <v>1</v>
      </c>
      <c r="I10" s="55"/>
      <c r="J10" s="49">
        <f t="shared" si="1"/>
        <v>0</v>
      </c>
    </row>
    <row r="11" spans="1:13" ht="14.4" x14ac:dyDescent="0.3">
      <c r="A11" s="41"/>
      <c r="B11" s="50" t="s">
        <v>24</v>
      </c>
      <c r="C11" s="51" t="s">
        <v>25</v>
      </c>
      <c r="D11" s="52">
        <v>713.40000000000009</v>
      </c>
      <c r="E11" s="53">
        <f t="shared" si="2"/>
        <v>0</v>
      </c>
      <c r="F11" s="46">
        <f t="shared" si="0"/>
        <v>0</v>
      </c>
      <c r="G11" s="54">
        <v>1</v>
      </c>
      <c r="H11" s="54">
        <v>1</v>
      </c>
      <c r="I11" s="55"/>
      <c r="J11" s="49">
        <f t="shared" si="1"/>
        <v>0</v>
      </c>
    </row>
    <row r="12" spans="1:13" ht="14.4" x14ac:dyDescent="0.3">
      <c r="A12" s="41"/>
      <c r="B12" s="42" t="s">
        <v>26</v>
      </c>
      <c r="C12" s="51" t="s">
        <v>27</v>
      </c>
      <c r="D12" s="52">
        <v>996.2</v>
      </c>
      <c r="E12" s="53">
        <f>$E$2</f>
        <v>0</v>
      </c>
      <c r="F12" s="46">
        <f t="shared" si="0"/>
        <v>0</v>
      </c>
      <c r="G12" s="54">
        <v>1</v>
      </c>
      <c r="H12" s="54">
        <v>1</v>
      </c>
      <c r="I12" s="55"/>
      <c r="J12" s="49">
        <f t="shared" si="1"/>
        <v>0</v>
      </c>
    </row>
    <row r="13" spans="1:13" ht="14.4" x14ac:dyDescent="0.3">
      <c r="A13" s="41"/>
      <c r="B13" s="57" t="s">
        <v>28</v>
      </c>
      <c r="C13" s="58" t="s">
        <v>29</v>
      </c>
      <c r="D13" s="59">
        <v>1667.8999999999999</v>
      </c>
      <c r="E13" s="60">
        <f>$E$2</f>
        <v>0</v>
      </c>
      <c r="F13" s="46">
        <f t="shared" si="0"/>
        <v>0</v>
      </c>
      <c r="G13" s="61">
        <v>1</v>
      </c>
      <c r="H13" s="61">
        <v>1</v>
      </c>
      <c r="I13" s="62"/>
      <c r="J13" s="49">
        <f t="shared" si="1"/>
        <v>0</v>
      </c>
    </row>
    <row r="14" spans="1:13" ht="15.6" x14ac:dyDescent="0.3">
      <c r="A14" s="63"/>
      <c r="B14" s="64"/>
      <c r="C14" s="65" t="s">
        <v>30</v>
      </c>
      <c r="D14" s="66"/>
      <c r="E14" s="67"/>
      <c r="F14" s="66"/>
      <c r="G14" s="68"/>
      <c r="H14" s="69"/>
      <c r="I14" s="70"/>
      <c r="J14" s="71"/>
    </row>
    <row r="15" spans="1:13" ht="14.4" x14ac:dyDescent="0.3">
      <c r="A15" s="41"/>
      <c r="B15" s="42" t="s">
        <v>31</v>
      </c>
      <c r="C15" s="43" t="s">
        <v>32</v>
      </c>
      <c r="D15" s="44">
        <v>48</v>
      </c>
      <c r="E15" s="45">
        <f t="shared" ref="E15:E20" si="3">$E$2</f>
        <v>0</v>
      </c>
      <c r="F15" s="46">
        <f t="shared" ref="F15:F20" si="4">IFERROR(D15*E15,"-")</f>
        <v>0</v>
      </c>
      <c r="G15" s="47">
        <v>1</v>
      </c>
      <c r="H15" s="47">
        <v>1</v>
      </c>
      <c r="I15" s="48"/>
      <c r="J15" s="49">
        <f t="shared" ref="J15:J20" si="5">IFERROR(F15*I15,0)</f>
        <v>0</v>
      </c>
    </row>
    <row r="16" spans="1:13" ht="14.4" x14ac:dyDescent="0.3">
      <c r="A16" s="41"/>
      <c r="B16" s="50" t="s">
        <v>33</v>
      </c>
      <c r="C16" s="51" t="s">
        <v>34</v>
      </c>
      <c r="D16" s="52">
        <v>77.599999999999994</v>
      </c>
      <c r="E16" s="53">
        <f t="shared" si="3"/>
        <v>0</v>
      </c>
      <c r="F16" s="46">
        <f t="shared" si="4"/>
        <v>0</v>
      </c>
      <c r="G16" s="54">
        <v>1</v>
      </c>
      <c r="H16" s="54">
        <v>1</v>
      </c>
      <c r="I16" s="55"/>
      <c r="J16" s="49">
        <f t="shared" si="5"/>
        <v>0</v>
      </c>
    </row>
    <row r="17" spans="1:10" ht="14.4" x14ac:dyDescent="0.3">
      <c r="A17" s="41"/>
      <c r="B17" s="50" t="s">
        <v>35</v>
      </c>
      <c r="C17" s="56" t="s">
        <v>36</v>
      </c>
      <c r="D17" s="52">
        <v>118.6</v>
      </c>
      <c r="E17" s="53">
        <f t="shared" si="3"/>
        <v>0</v>
      </c>
      <c r="F17" s="46">
        <f t="shared" si="4"/>
        <v>0</v>
      </c>
      <c r="G17" s="54">
        <v>1</v>
      </c>
      <c r="H17" s="54">
        <v>1</v>
      </c>
      <c r="I17" s="55"/>
      <c r="J17" s="49">
        <f t="shared" si="5"/>
        <v>0</v>
      </c>
    </row>
    <row r="18" spans="1:10" ht="14.4" x14ac:dyDescent="0.3">
      <c r="A18" s="41"/>
      <c r="B18" s="50" t="s">
        <v>37</v>
      </c>
      <c r="C18" s="51" t="s">
        <v>38</v>
      </c>
      <c r="D18" s="52">
        <v>203.9</v>
      </c>
      <c r="E18" s="53">
        <f t="shared" si="3"/>
        <v>0</v>
      </c>
      <c r="F18" s="46">
        <f t="shared" si="4"/>
        <v>0</v>
      </c>
      <c r="G18" s="54">
        <v>1</v>
      </c>
      <c r="H18" s="54">
        <v>1</v>
      </c>
      <c r="I18" s="55"/>
      <c r="J18" s="49">
        <f t="shared" si="5"/>
        <v>0</v>
      </c>
    </row>
    <row r="19" spans="1:10" ht="14.4" x14ac:dyDescent="0.3">
      <c r="A19" s="41"/>
      <c r="B19" s="50" t="s">
        <v>39</v>
      </c>
      <c r="C19" s="51" t="s">
        <v>40</v>
      </c>
      <c r="D19" s="52">
        <v>280.7</v>
      </c>
      <c r="E19" s="53">
        <f t="shared" si="3"/>
        <v>0</v>
      </c>
      <c r="F19" s="46">
        <f t="shared" si="4"/>
        <v>0</v>
      </c>
      <c r="G19" s="54">
        <v>1</v>
      </c>
      <c r="H19" s="54">
        <v>1</v>
      </c>
      <c r="I19" s="55"/>
      <c r="J19" s="49">
        <f t="shared" si="5"/>
        <v>0</v>
      </c>
    </row>
    <row r="20" spans="1:10" ht="14.4" x14ac:dyDescent="0.3">
      <c r="A20" s="41"/>
      <c r="B20" s="72" t="s">
        <v>41</v>
      </c>
      <c r="C20" s="58" t="s">
        <v>42</v>
      </c>
      <c r="D20" s="59">
        <v>431.5</v>
      </c>
      <c r="E20" s="60">
        <f t="shared" si="3"/>
        <v>0</v>
      </c>
      <c r="F20" s="46">
        <f t="shared" si="4"/>
        <v>0</v>
      </c>
      <c r="G20" s="61">
        <v>1</v>
      </c>
      <c r="H20" s="61">
        <v>1</v>
      </c>
      <c r="I20" s="73"/>
      <c r="J20" s="49">
        <f t="shared" si="5"/>
        <v>0</v>
      </c>
    </row>
    <row r="21" spans="1:10" ht="15.6" x14ac:dyDescent="0.3">
      <c r="A21" s="63"/>
      <c r="B21" s="64"/>
      <c r="C21" s="65" t="s">
        <v>43</v>
      </c>
      <c r="D21" s="66"/>
      <c r="E21" s="67"/>
      <c r="F21" s="66"/>
      <c r="G21" s="68"/>
      <c r="H21" s="69"/>
      <c r="I21" s="70"/>
      <c r="J21" s="71"/>
    </row>
    <row r="22" spans="1:10" ht="14.4" x14ac:dyDescent="0.3">
      <c r="A22" s="41"/>
      <c r="B22" s="42" t="s">
        <v>44</v>
      </c>
      <c r="C22" s="74" t="s">
        <v>45</v>
      </c>
      <c r="D22" s="44">
        <v>123.9</v>
      </c>
      <c r="E22" s="45">
        <f>$E$2</f>
        <v>0</v>
      </c>
      <c r="F22" s="46">
        <f>IFERROR(D22*E22,"-")</f>
        <v>0</v>
      </c>
      <c r="G22" s="47">
        <v>1</v>
      </c>
      <c r="H22" s="47">
        <v>1</v>
      </c>
      <c r="I22" s="48"/>
      <c r="J22" s="49">
        <f>IFERROR(F22*I22,0)</f>
        <v>0</v>
      </c>
    </row>
    <row r="23" spans="1:10" ht="14.4" x14ac:dyDescent="0.3">
      <c r="A23" s="41"/>
      <c r="B23" s="50" t="s">
        <v>46</v>
      </c>
      <c r="C23" s="51" t="s">
        <v>47</v>
      </c>
      <c r="D23" s="52">
        <v>141.13999999999999</v>
      </c>
      <c r="E23" s="53">
        <f>$E$2</f>
        <v>0</v>
      </c>
      <c r="F23" s="46">
        <f>IFERROR(D23*E23,"-")</f>
        <v>0</v>
      </c>
      <c r="G23" s="54">
        <v>1</v>
      </c>
      <c r="H23" s="54">
        <v>1</v>
      </c>
      <c r="I23" s="55"/>
      <c r="J23" s="49">
        <f>IFERROR(F23*I23,0)</f>
        <v>0</v>
      </c>
    </row>
    <row r="24" spans="1:10" ht="14.4" x14ac:dyDescent="0.3">
      <c r="A24" s="41"/>
      <c r="B24" s="50" t="s">
        <v>48</v>
      </c>
      <c r="C24" s="51" t="s">
        <v>49</v>
      </c>
      <c r="D24" s="75">
        <v>199.54</v>
      </c>
      <c r="E24" s="53">
        <f>$E$2</f>
        <v>0</v>
      </c>
      <c r="F24" s="46">
        <f>IFERROR(D24*E24,"-")</f>
        <v>0</v>
      </c>
      <c r="G24" s="54">
        <v>1</v>
      </c>
      <c r="H24" s="54">
        <v>1</v>
      </c>
      <c r="I24" s="55"/>
      <c r="J24" s="49">
        <f>IFERROR(F24*I24,0)</f>
        <v>0</v>
      </c>
    </row>
    <row r="25" spans="1:10" ht="14.4" x14ac:dyDescent="0.3">
      <c r="A25" s="41"/>
      <c r="B25" s="50" t="s">
        <v>50</v>
      </c>
      <c r="C25" s="51" t="s">
        <v>51</v>
      </c>
      <c r="D25" s="52">
        <v>283.89</v>
      </c>
      <c r="E25" s="53">
        <f>$E$2</f>
        <v>0</v>
      </c>
      <c r="F25" s="46">
        <f>IFERROR(D25*E25,"-")</f>
        <v>0</v>
      </c>
      <c r="G25" s="54">
        <v>1</v>
      </c>
      <c r="H25" s="54">
        <v>1</v>
      </c>
      <c r="I25" s="55"/>
      <c r="J25" s="49">
        <f>IFERROR(F25*I25,0)</f>
        <v>0</v>
      </c>
    </row>
    <row r="26" spans="1:10" ht="14.4" x14ac:dyDescent="0.3">
      <c r="A26" s="76"/>
      <c r="B26" s="50" t="s">
        <v>52</v>
      </c>
      <c r="C26" s="51" t="s">
        <v>53</v>
      </c>
      <c r="D26" s="52">
        <v>453.36</v>
      </c>
      <c r="E26" s="53">
        <f>$E$2</f>
        <v>0</v>
      </c>
      <c r="F26" s="46">
        <f>IFERROR(D26*E26,"-")</f>
        <v>0</v>
      </c>
      <c r="G26" s="54">
        <v>1</v>
      </c>
      <c r="H26" s="54">
        <v>1</v>
      </c>
      <c r="I26" s="55"/>
      <c r="J26" s="49">
        <f>IFERROR(F26*I26,0)</f>
        <v>0</v>
      </c>
    </row>
    <row r="27" spans="1:10" ht="14.4" x14ac:dyDescent="0.3"/>
    <row r="28" spans="1:10" ht="15" hidden="1" customHeight="1" x14ac:dyDescent="0.3"/>
    <row r="29" spans="1:10" ht="14.4" hidden="1" x14ac:dyDescent="0.3"/>
    <row r="30" spans="1:10" ht="14.4" hidden="1" x14ac:dyDescent="0.3"/>
    <row r="31" spans="1:10" ht="14.4" hidden="1" x14ac:dyDescent="0.3"/>
    <row r="32" spans="1:10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  <row r="39" ht="14.4" hidden="1" x14ac:dyDescent="0.3"/>
    <row r="40" ht="14.4" hidden="1" x14ac:dyDescent="0.3"/>
    <row r="41" ht="14.4" hidden="1" x14ac:dyDescent="0.3"/>
    <row r="42" ht="14.4" hidden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4.4" hidden="1" x14ac:dyDescent="0.3"/>
    <row r="75" ht="14.4" hidden="1" x14ac:dyDescent="0.3"/>
    <row r="76" ht="14.4" hidden="1" x14ac:dyDescent="0.3"/>
    <row r="77" ht="14.4" hidden="1" x14ac:dyDescent="0.3"/>
    <row r="78" ht="14.4" hidden="1" x14ac:dyDescent="0.3"/>
    <row r="79" ht="14.4" hidden="1" x14ac:dyDescent="0.3"/>
    <row r="80" ht="14.4" hidden="1" x14ac:dyDescent="0.3"/>
    <row r="81" ht="14.4" hidden="1" x14ac:dyDescent="0.3"/>
    <row r="82" ht="14.4" hidden="1" x14ac:dyDescent="0.3"/>
    <row r="83" ht="14.4" hidden="1" x14ac:dyDescent="0.3"/>
    <row r="84" ht="14.4" hidden="1" x14ac:dyDescent="0.3"/>
    <row r="85" ht="14.4" hidden="1" x14ac:dyDescent="0.3"/>
    <row r="86" ht="14.4" hidden="1" x14ac:dyDescent="0.3"/>
    <row r="87" ht="14.4" hidden="1" x14ac:dyDescent="0.3"/>
    <row r="88" ht="14.4" hidden="1" x14ac:dyDescent="0.3"/>
    <row r="89" ht="14.4" hidden="1" x14ac:dyDescent="0.3"/>
    <row r="90" ht="14.4" hidden="1" x14ac:dyDescent="0.3"/>
    <row r="91" ht="14.4" hidden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523" ht="14.4" hidden="1" x14ac:dyDescent="0.3"/>
    <row r="524" ht="14.4" hidden="1" x14ac:dyDescent="0.3"/>
  </sheetData>
  <sheetProtection algorithmName="SHA-512" hashValue="tFjv7Fid+kGsG4C4Lj8m2JwCE1pNiI9WkQhUDS9F+nLDMG56H2zuEH+V1OX4Pa72ZvqIyw+AKiIhEhCL/zbLMw==" saltValue="e4zeZdKGEwQZum+GGGlcpA==" spinCount="100000" sheet="1" objects="1" scenarios="1" formatColumns="0" autoFilter="0"/>
  <protectedRanges>
    <protectedRange sqref="I5:I26" name="Range1"/>
    <protectedRange sqref="F5:F26" name="Range2"/>
    <protectedRange sqref="E2" name="Range3"/>
  </protectedRanges>
  <autoFilter ref="I3:I26" xr:uid="{8E577695-BD46-4D06-9930-8AC20B1FDFBD}"/>
  <mergeCells count="1">
    <mergeCell ref="A2:B2"/>
  </mergeCells>
  <conditionalFormatting sqref="B1:B2">
    <cfRule type="duplicateValues" dxfId="0" priority="1"/>
  </conditionalFormatting>
  <pageMargins left="0.7" right="0.7" top="0.75" bottom="0.75" header="0.3" footer="0.3"/>
  <pageSetup scale="51" fitToHeight="0" orientation="portrait" r:id="rId1"/>
  <headerFooter>
    <oddHeader>&amp;LCOPPER TUBING
&amp;K000000Subject to change without notice&amp;RCOPPER TUBING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Tubing </vt:lpstr>
      <vt:lpstr>'Copper Tubing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Garcia</cp:lastModifiedBy>
  <dcterms:created xsi:type="dcterms:W3CDTF">2023-11-23T16:55:49Z</dcterms:created>
  <dcterms:modified xsi:type="dcterms:W3CDTF">2025-03-10T13:03:15Z</dcterms:modified>
</cp:coreProperties>
</file>