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SUPPLY LINES/040725/"/>
    </mc:Choice>
  </mc:AlternateContent>
  <xr:revisionPtr revIDLastSave="12" documentId="8_{7A32BE3F-A448-4063-8588-564D22325D3F}" xr6:coauthVersionLast="47" xr6:coauthVersionMax="47" xr10:uidLastSave="{62E7D973-7773-4928-A734-7BEA3AFFB5C3}"/>
  <bookViews>
    <workbookView xWindow="28680" yWindow="-12675" windowWidth="16440" windowHeight="28320" xr2:uid="{BB4DB757-B6B0-41D6-9EE3-9DD82731EB9C}"/>
  </bookViews>
  <sheets>
    <sheet name="Supply Lines" sheetId="1" r:id="rId1"/>
  </sheets>
  <definedNames>
    <definedName name="_xlnm._FilterDatabase" localSheetId="0" hidden="1">'Supply Lines'!$I$3:$I$50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C75" i="1"/>
  <c r="H74" i="1"/>
  <c r="G74" i="1"/>
  <c r="C74" i="1"/>
  <c r="H73" i="1"/>
  <c r="G73" i="1"/>
  <c r="C73" i="1"/>
  <c r="H72" i="1"/>
  <c r="G72" i="1"/>
  <c r="C72" i="1"/>
  <c r="H71" i="1"/>
  <c r="G71" i="1"/>
  <c r="C71" i="1"/>
  <c r="H70" i="1"/>
  <c r="G70" i="1"/>
  <c r="C70" i="1"/>
  <c r="H69" i="1"/>
  <c r="G69" i="1"/>
  <c r="C69" i="1"/>
  <c r="H68" i="1"/>
  <c r="G68" i="1"/>
  <c r="C68" i="1"/>
  <c r="H67" i="1"/>
  <c r="G67" i="1"/>
  <c r="C67" i="1"/>
  <c r="H66" i="1"/>
  <c r="G66" i="1"/>
  <c r="C66" i="1"/>
  <c r="H65" i="1"/>
  <c r="G65" i="1"/>
  <c r="C65" i="1"/>
  <c r="H64" i="1"/>
  <c r="G64" i="1"/>
  <c r="C64" i="1"/>
  <c r="H63" i="1"/>
  <c r="G63" i="1"/>
  <c r="C63" i="1"/>
  <c r="H62" i="1"/>
  <c r="G62" i="1"/>
  <c r="C62" i="1"/>
  <c r="H61" i="1"/>
  <c r="G61" i="1"/>
  <c r="C61" i="1"/>
  <c r="H60" i="1"/>
  <c r="G60" i="1"/>
  <c r="C60" i="1"/>
  <c r="H59" i="1"/>
  <c r="G59" i="1"/>
  <c r="C59" i="1"/>
  <c r="H58" i="1"/>
  <c r="G58" i="1"/>
  <c r="C58" i="1"/>
  <c r="H57" i="1"/>
  <c r="G57" i="1"/>
  <c r="C57" i="1"/>
  <c r="H56" i="1"/>
  <c r="G56" i="1"/>
  <c r="C56" i="1"/>
  <c r="H55" i="1"/>
  <c r="G55" i="1"/>
  <c r="C55" i="1"/>
  <c r="H54" i="1"/>
  <c r="G54" i="1"/>
  <c r="C54" i="1"/>
  <c r="H53" i="1"/>
  <c r="G53" i="1"/>
  <c r="C53" i="1"/>
  <c r="H52" i="1"/>
  <c r="G52" i="1"/>
  <c r="C52" i="1"/>
  <c r="H51" i="1"/>
  <c r="G51" i="1"/>
  <c r="C51" i="1"/>
  <c r="F12" i="1"/>
  <c r="J12" i="1" s="1"/>
  <c r="F11" i="1"/>
  <c r="J11" i="1" s="1"/>
  <c r="E46" i="1"/>
  <c r="F46" i="1" s="1"/>
  <c r="J46" i="1" s="1"/>
  <c r="E14" i="1" l="1"/>
  <c r="F14" i="1" s="1"/>
  <c r="J14" i="1" s="1"/>
  <c r="E33" i="1"/>
  <c r="F33" i="1" s="1"/>
  <c r="J33" i="1" s="1"/>
  <c r="E37" i="1"/>
  <c r="F37" i="1" s="1"/>
  <c r="J37" i="1" s="1"/>
  <c r="E40" i="1"/>
  <c r="F40" i="1" s="1"/>
  <c r="E17" i="1"/>
  <c r="F17" i="1" s="1"/>
  <c r="J17" i="1" s="1"/>
  <c r="E5" i="1"/>
  <c r="F5" i="1" s="1"/>
  <c r="J5" i="1" s="1"/>
  <c r="E41" i="1"/>
  <c r="F41" i="1" s="1"/>
  <c r="J41" i="1" s="1"/>
  <c r="E10" i="1"/>
  <c r="F10" i="1" s="1"/>
  <c r="E43" i="1"/>
  <c r="F43" i="1" s="1"/>
  <c r="J43" i="1" s="1"/>
  <c r="E15" i="1"/>
  <c r="F15" i="1" s="1"/>
  <c r="J15" i="1" s="1"/>
  <c r="E27" i="1"/>
  <c r="F27" i="1" s="1"/>
  <c r="E34" i="1"/>
  <c r="F34" i="1" s="1"/>
  <c r="E44" i="1"/>
  <c r="F44" i="1" s="1"/>
  <c r="J44" i="1" s="1"/>
  <c r="E31" i="1"/>
  <c r="F31" i="1" s="1"/>
  <c r="J31" i="1" s="1"/>
  <c r="E22" i="1"/>
  <c r="F22" i="1" s="1"/>
  <c r="J22" i="1" s="1"/>
  <c r="E9" i="1"/>
  <c r="F9" i="1" s="1"/>
  <c r="J9" i="1" s="1"/>
  <c r="E45" i="1"/>
  <c r="F45" i="1" s="1"/>
  <c r="E7" i="1"/>
  <c r="F7" i="1" s="1"/>
  <c r="J7" i="1" s="1"/>
  <c r="E24" i="1"/>
  <c r="F24" i="1" s="1"/>
  <c r="J24" i="1" s="1"/>
  <c r="E50" i="1"/>
  <c r="F50" i="1" s="1"/>
  <c r="J50" i="1" s="1"/>
  <c r="E21" i="1"/>
  <c r="F21" i="1" s="1"/>
  <c r="J21" i="1" s="1"/>
  <c r="E16" i="1"/>
  <c r="F16" i="1" s="1"/>
  <c r="J16" i="1" s="1"/>
  <c r="E13" i="1"/>
  <c r="F13" i="1" s="1"/>
  <c r="E29" i="1"/>
  <c r="F29" i="1" s="1"/>
  <c r="J29" i="1" s="1"/>
  <c r="E32" i="1"/>
  <c r="F32" i="1" s="1"/>
  <c r="E42" i="1"/>
  <c r="F42" i="1" s="1"/>
  <c r="E47" i="1"/>
  <c r="F47" i="1" s="1"/>
  <c r="J47" i="1" s="1"/>
  <c r="E28" i="1"/>
  <c r="F28" i="1" s="1"/>
  <c r="J28" i="1" s="1"/>
  <c r="E25" i="1"/>
  <c r="F25" i="1" s="1"/>
  <c r="J25" i="1" s="1"/>
  <c r="E38" i="1"/>
  <c r="F38" i="1" s="1"/>
  <c r="J38" i="1" s="1"/>
  <c r="E19" i="1"/>
  <c r="F19" i="1" s="1"/>
  <c r="J19" i="1" s="1"/>
  <c r="E35" i="1"/>
  <c r="F35" i="1" s="1"/>
  <c r="J35" i="1" s="1"/>
  <c r="E6" i="1"/>
  <c r="F6" i="1" s="1"/>
  <c r="J6" i="1" s="1"/>
  <c r="E39" i="1"/>
  <c r="F39" i="1" s="1"/>
  <c r="J39" i="1" s="1"/>
  <c r="E30" i="1"/>
  <c r="F30" i="1" s="1"/>
  <c r="J30" i="1" s="1"/>
  <c r="E8" i="1"/>
  <c r="F8" i="1" s="1"/>
  <c r="J8" i="1" s="1"/>
  <c r="E18" i="1"/>
  <c r="F18" i="1" s="1"/>
  <c r="E48" i="1"/>
  <c r="F48" i="1" s="1"/>
  <c r="E26" i="1"/>
  <c r="F26" i="1" s="1"/>
  <c r="J26" i="1" s="1"/>
  <c r="E49" i="1"/>
  <c r="F49" i="1" s="1"/>
  <c r="J49" i="1" s="1"/>
  <c r="E20" i="1"/>
  <c r="F20" i="1" s="1"/>
  <c r="J20" i="1" s="1"/>
  <c r="E23" i="1"/>
  <c r="F23" i="1" s="1"/>
  <c r="E36" i="1"/>
  <c r="F36" i="1" s="1"/>
  <c r="L3" i="1" l="1"/>
</calcChain>
</file>

<file path=xl/sharedStrings.xml><?xml version="1.0" encoding="utf-8"?>
<sst xmlns="http://schemas.openxmlformats.org/spreadsheetml/2006/main" count="166" uniqueCount="110">
  <si>
    <t xml:space="preserve">Insert Your Quantity </t>
  </si>
  <si>
    <t>Alro Part #</t>
  </si>
  <si>
    <t>SUPPLY LINES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</si>
  <si>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</si>
  <si>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</si>
  <si>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</si>
  <si>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</si>
  <si>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</si>
  <si>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</si>
  <si>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</si>
  <si>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</si>
  <si>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FAUCET CONNECTORS</t>
  </si>
  <si>
    <t>P13164</t>
  </si>
  <si>
    <t>12" (3/8" COMP x 1/2" FEM)</t>
  </si>
  <si>
    <t>-</t>
  </si>
  <si>
    <t>P13165</t>
  </si>
  <si>
    <t>16" (3/8" COMP x 1/2" FEM)</t>
  </si>
  <si>
    <t>P13152</t>
  </si>
  <si>
    <t>20" (3/8" COMP x 1/2" FEM)</t>
  </si>
  <si>
    <t>P13167</t>
  </si>
  <si>
    <t>30" (3/8" COMP x 1/2" FEM)</t>
  </si>
  <si>
    <t>P13161</t>
  </si>
  <si>
    <t>72" (3/8" COMP x 1/2" FEM)</t>
  </si>
  <si>
    <t>P13377</t>
  </si>
  <si>
    <t>12" Delta (3/8 MIP COMP x 3/8 FIP COMP)</t>
  </si>
  <si>
    <t>NET</t>
  </si>
  <si>
    <t>P13378</t>
  </si>
  <si>
    <t>20" Delta (3/8 MIP COMP x 3/8 FIP COMP)</t>
  </si>
  <si>
    <t>TOILET CONNECTORS</t>
  </si>
  <si>
    <t>P13162</t>
  </si>
  <si>
    <t>9" (3/8" COMP x 7/8" Ballcock)</t>
  </si>
  <si>
    <t>P13153</t>
  </si>
  <si>
    <t>12" (3/8" COMP x 7/8" Ballcock)</t>
  </si>
  <si>
    <t>P13154</t>
  </si>
  <si>
    <t>16" (3/8" COMP x 7/8" Ballcock)</t>
  </si>
  <si>
    <t>P13163</t>
  </si>
  <si>
    <t>20" (3/8" COMP x 7/8" Ballcock)</t>
  </si>
  <si>
    <t>ICEMAKER CONNECTOR</t>
  </si>
  <si>
    <t>P13173</t>
  </si>
  <si>
    <t>60" (1/4" COMP x 1/4" COMP)</t>
  </si>
  <si>
    <t>P13174</t>
  </si>
  <si>
    <t>72" (1/4" COMP x 1/4" COMP)</t>
  </si>
  <si>
    <t>P13190</t>
  </si>
  <si>
    <t>120" (1/4" COMP x 1/4" COMP)</t>
  </si>
  <si>
    <t>P13160</t>
  </si>
  <si>
    <t>300" (1/4" COMP x 1/4" COMP)</t>
  </si>
  <si>
    <t>WASHING MACHINE CONNECTOR</t>
  </si>
  <si>
    <t>P13176</t>
  </si>
  <si>
    <t>48" (3/4" FIP x 3/4" FIP)</t>
  </si>
  <si>
    <t>P13177</t>
  </si>
  <si>
    <t>60" (3/4" FIP x 3/4" FIP)</t>
  </si>
  <si>
    <t>P13178</t>
  </si>
  <si>
    <t>72" (3/4" FIP x 3/4" FIP)</t>
  </si>
  <si>
    <t>DISHWASHER CONNECTOR WITH ELBOW</t>
  </si>
  <si>
    <t>P13170</t>
  </si>
  <si>
    <t>48" (3/8" COMP w/ Elbow x 3/8" COMP w/ 3/4" Elbow)</t>
  </si>
  <si>
    <t>P13155</t>
  </si>
  <si>
    <t>60" (3/8" COMP w/ Elbow x 3/8" COMP w/ 3/4" Elbow)</t>
  </si>
  <si>
    <t>P13169</t>
  </si>
  <si>
    <t>72" (3/8" COMP w/ Elbow x 3/8" COMP w/ 3/4" Elbow)</t>
  </si>
  <si>
    <t>P13172</t>
  </si>
  <si>
    <t>84" (3/8" COMP w/ Elbow x 3/8" COMP w/ 3/4" Elbow)</t>
  </si>
  <si>
    <t>WATER HEATER CONNECTOR</t>
  </si>
  <si>
    <t>P13175</t>
  </si>
  <si>
    <t>18" Braided (3/4" FIP x 3/4" FIP)</t>
  </si>
  <si>
    <t>P13192</t>
  </si>
  <si>
    <t>12" Braided (3/4" PUSH x 3/4" FIP)</t>
  </si>
  <si>
    <t>P13375</t>
  </si>
  <si>
    <t>12" Braided (3/4" PUSH x 3/4" FIP) - Full Port</t>
  </si>
  <si>
    <t>P13376</t>
  </si>
  <si>
    <t>18" Braided (3/4" PUSH x 3/4" FIP) - Full Port</t>
  </si>
  <si>
    <t>P13374</t>
  </si>
  <si>
    <t>24" Braided (3/4" PUSH x 3/4" FIP) - Full Port</t>
  </si>
  <si>
    <t>P13191</t>
  </si>
  <si>
    <t>18" Braided (3/4" Push Ball Valve x 3/4" FIP) - Full Port</t>
  </si>
  <si>
    <t>P13150</t>
  </si>
  <si>
    <t>18" Corrugated (3/4" FIP x 3/4" FIP)</t>
  </si>
  <si>
    <t>P13157</t>
  </si>
  <si>
    <t>24" Corrugated (3/4" FIP x 3/4" FIP)</t>
  </si>
  <si>
    <t>P13151</t>
  </si>
  <si>
    <t>18" Corrugated (3/4" FIP x 3/4" PEX F1807)</t>
  </si>
  <si>
    <t>P13158</t>
  </si>
  <si>
    <t>24" Corrugated (3/4" FIP x 3/4" PEX F1807)</t>
  </si>
  <si>
    <t>P13156</t>
  </si>
  <si>
    <t>18" Corrugated (3/4" FIP x 3/4" PEX F1960)</t>
  </si>
  <si>
    <t>P13159</t>
  </si>
  <si>
    <t>24" Corrugated (3/4" FIP x 3/4" PEX F1960)</t>
  </si>
  <si>
    <t>P13229</t>
  </si>
  <si>
    <t>P13230</t>
  </si>
  <si>
    <t>P13231</t>
  </si>
  <si>
    <t>P13232</t>
  </si>
  <si>
    <t>P13210</t>
  </si>
  <si>
    <t>P13211</t>
  </si>
  <si>
    <t>P13212</t>
  </si>
  <si>
    <t>P13213</t>
  </si>
  <si>
    <t>P13214</t>
  </si>
  <si>
    <t>P13217</t>
  </si>
  <si>
    <t>P13218</t>
  </si>
  <si>
    <t>P13219</t>
  </si>
  <si>
    <t>P13220</t>
  </si>
  <si>
    <t>P13221</t>
  </si>
  <si>
    <t>P13222</t>
  </si>
  <si>
    <t>P13223</t>
  </si>
  <si>
    <t>P13224</t>
  </si>
  <si>
    <t>P13225</t>
  </si>
  <si>
    <t>P13226</t>
  </si>
  <si>
    <t>P13227</t>
  </si>
  <si>
    <t>P13228</t>
  </si>
  <si>
    <t/>
  </si>
  <si>
    <t>SL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</si>
</sst>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_(&quot;$&quot;* #,##0.0000_);_(&quot;$&quot;* \(#,##0.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Alignment="1" applyProtection="1">
      <alignment horizontal="center"/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Alignment="1" applyProtection="1">
      <alignment horizontal="center"/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9" fillId="3" borderId="14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5" xfId="0" quotePrefix="1" applyFont="1" applyFill="1" applyBorder="1" applyAlignment="1" applyProtection="1">
      <alignment horizontal="left" vertical="center"/>
      <protection hidden="1"/>
    </xf>
    <xf numFmtId="164" fontId="9" fillId="3" borderId="15" xfId="1" applyNumberFormat="1" applyFont="1" applyFill="1" applyBorder="1" applyAlignment="1" applyProtection="1">
      <alignment horizontal="center" vertical="center" wrapText="1"/>
      <protection hidden="1"/>
    </xf>
    <xf numFmtId="165" fontId="9" fillId="3" borderId="15" xfId="0" applyNumberFormat="1" applyFont="1" applyFill="1" applyBorder="1" applyAlignment="1" applyProtection="1">
      <alignment horizontal="center" vertical="center"/>
      <protection hidden="1"/>
    </xf>
    <xf numFmtId="166" fontId="9" fillId="3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15" xfId="1" applyNumberFormat="1" applyFont="1" applyFill="1" applyBorder="1" applyAlignment="1" applyProtection="1">
      <alignment horizontal="center" vertical="center" wrapText="1"/>
      <protection hidden="1"/>
    </xf>
    <xf numFmtId="1" fontId="9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9" fillId="3" borderId="15" xfId="0" applyNumberFormat="1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0" xfId="0" applyNumberFormat="1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2" fillId="0" borderId="17" xfId="1" applyNumberFormat="1" applyFont="1" applyBorder="1" applyAlignment="1" applyProtection="1">
      <alignment horizontal="center" vertical="center"/>
      <protection hidden="1"/>
    </xf>
    <xf numFmtId="167" fontId="2" fillId="0" borderId="17" xfId="0" applyNumberFormat="1" applyFont="1" applyBorder="1" applyAlignment="1" applyProtection="1">
      <alignment horizontal="center" vertical="center"/>
      <protection hidden="1"/>
    </xf>
    <xf numFmtId="168" fontId="2" fillId="0" borderId="17" xfId="1" applyNumberFormat="1" applyFont="1" applyBorder="1" applyAlignment="1" applyProtection="1">
      <alignment horizontal="center" vertical="center"/>
      <protection hidden="1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64" fontId="2" fillId="5" borderId="17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/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164" fontId="2" fillId="0" borderId="19" xfId="1" applyNumberFormat="1" applyFont="1" applyFill="1" applyBorder="1" applyAlignment="1" applyProtection="1">
      <alignment horizontal="center" vertical="center"/>
      <protection hidden="1"/>
    </xf>
    <xf numFmtId="167" fontId="11" fillId="0" borderId="19" xfId="0" applyNumberFormat="1" applyFont="1" applyBorder="1" applyAlignment="1" applyProtection="1">
      <alignment horizontal="center" vertical="center"/>
      <protection hidden="1"/>
    </xf>
    <xf numFmtId="168" fontId="11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hidden="1"/>
    </xf>
    <xf numFmtId="165" fontId="12" fillId="3" borderId="15" xfId="0" applyNumberFormat="1" applyFont="1" applyFill="1" applyBorder="1" applyAlignment="1" applyProtection="1">
      <alignment horizontal="center" vertical="center"/>
      <protection hidden="1"/>
    </xf>
    <xf numFmtId="168" fontId="12" fillId="3" borderId="1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/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0" xfId="0" applyAlignment="1" applyProtection="1">
      <alignment horizontal="center"/>
      <protection hidden="1"/>
    </xf>
    <xf numFmtId="166" fontId="0" fillId="0" borderId="0" xfId="1" applyNumberFormat="1" applyFont="1" applyProtection="1">
      <protection hidden="1"/>
    </xf>
    <xf numFmtId="1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valve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DB798139-C8CB-4A58-A494-7054B2C6DF04}"/>
            </a:ext>
          </a:extLst>
        </xdr:cNvPr>
        <xdr:cNvSpPr/>
      </xdr:nvSpPr>
      <xdr:spPr>
        <a:xfrm>
          <a:off x="1015376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2</xdr:col>
      <xdr:colOff>3064105</xdr:colOff>
      <xdr:row>2</xdr:row>
      <xdr:rowOff>115326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8ED53E-A260-4503-A44F-672752A71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3868" y="0"/>
          <a:ext cx="2479097" cy="124880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27</xdr:row>
      <xdr:rowOff>123825</xdr:rowOff>
    </xdr:from>
    <xdr:to>
      <xdr:col>0</xdr:col>
      <xdr:colOff>1421131</xdr:colOff>
      <xdr:row>30</xdr:row>
      <xdr:rowOff>331470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716E9B-2584-4C40-A9EB-FB4E84CB7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6" y="9401175"/>
          <a:ext cx="135255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96715</xdr:colOff>
      <xdr:row>42</xdr:row>
      <xdr:rowOff>186741</xdr:rowOff>
    </xdr:from>
    <xdr:to>
      <xdr:col>0</xdr:col>
      <xdr:colOff>1425232</xdr:colOff>
      <xdr:row>49</xdr:row>
      <xdr:rowOff>112102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00FB5D-E0BE-4D1A-B4B2-A3CAF1809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715" y="13559841"/>
          <a:ext cx="1324707" cy="1325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85724</xdr:colOff>
      <xdr:row>18</xdr:row>
      <xdr:rowOff>190500</xdr:rowOff>
    </xdr:from>
    <xdr:to>
      <xdr:col>0</xdr:col>
      <xdr:colOff>1447800</xdr:colOff>
      <xdr:row>21</xdr:row>
      <xdr:rowOff>225676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A213EFA-A9C2-4578-AA7D-2CF841A5A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4" y="6305550"/>
          <a:ext cx="1362076" cy="120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168520</xdr:colOff>
      <xdr:row>23</xdr:row>
      <xdr:rowOff>36635</xdr:rowOff>
    </xdr:from>
    <xdr:to>
      <xdr:col>0</xdr:col>
      <xdr:colOff>1306097</xdr:colOff>
      <xdr:row>25</xdr:row>
      <xdr:rowOff>371769</xdr:rowOff>
    </xdr:to>
    <xdr:pic>
      <xdr:nvPicPr>
        <xdr:cNvPr id="7" name="Picture 6" descr="Fluidmaster Universal 3/4 in. x 6 ft. Stainless Steel High Efficiency Washing  Machine Hose (2-Pack) 9WM72P2HEP4 - The Home Depot">
          <a:extLst>
            <a:ext uri="{FF2B5EF4-FFF2-40B4-BE49-F238E27FC236}">
              <a16:creationId xmlns:a16="http://schemas.microsoft.com/office/drawing/2014/main" id="{5CDD6A4A-9EAD-4980-BE32-9B9D245ACB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8520" y="7913810"/>
          <a:ext cx="1135672" cy="1137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13</xdr:row>
      <xdr:rowOff>114300</xdr:rowOff>
    </xdr:from>
    <xdr:to>
      <xdr:col>1</xdr:col>
      <xdr:colOff>2025</xdr:colOff>
      <xdr:row>16</xdr:row>
      <xdr:rowOff>255269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934C13C-5505-4A33-BDF9-31589799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4391025"/>
          <a:ext cx="1468875" cy="1371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56417</xdr:colOff>
      <xdr:row>32</xdr:row>
      <xdr:rowOff>94007</xdr:rowOff>
    </xdr:from>
    <xdr:to>
      <xdr:col>0</xdr:col>
      <xdr:colOff>1431827</xdr:colOff>
      <xdr:row>33</xdr:row>
      <xdr:rowOff>65502</xdr:rowOff>
    </xdr:to>
    <xdr:pic>
      <xdr:nvPicPr>
        <xdr:cNvPr id="9" name="Picture 8" descr="3/4&quot; x 12&quot; Braided Stainless Steel Water Heater Connector">
          <a:extLst>
            <a:ext uri="{FF2B5EF4-FFF2-40B4-BE49-F238E27FC236}">
              <a16:creationId xmlns:a16="http://schemas.microsoft.com/office/drawing/2014/main" id="{B68ECFC1-BC59-4970-99A1-4EA0F1CC3C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6417" y="11095382"/>
          <a:ext cx="1371600" cy="35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266699</xdr:rowOff>
    </xdr:from>
    <xdr:to>
      <xdr:col>0</xdr:col>
      <xdr:colOff>1497254</xdr:colOff>
      <xdr:row>10</xdr:row>
      <xdr:rowOff>99059</xdr:rowOff>
    </xdr:to>
    <xdr:pic>
      <xdr:nvPicPr>
        <xdr:cNvPr id="10" name="Picture 9" descr="Speakman 3/8 in. O.D. x 1/2 in. FIP x 6 in. Faucet Connector, Stainless  Steel SPK-57634US - The Home Depot">
          <a:extLst>
            <a:ext uri="{FF2B5EF4-FFF2-40B4-BE49-F238E27FC236}">
              <a16:creationId xmlns:a16="http://schemas.microsoft.com/office/drawing/2014/main" id="{5A1A626F-DF83-4FBF-9C1F-2597F0AE2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314574"/>
          <a:ext cx="1495349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150002</xdr:rowOff>
    </xdr:from>
    <xdr:to>
      <xdr:col>0</xdr:col>
      <xdr:colOff>1459230</xdr:colOff>
      <xdr:row>38</xdr:row>
      <xdr:rowOff>114300</xdr:rowOff>
    </xdr:to>
    <xdr:pic>
      <xdr:nvPicPr>
        <xdr:cNvPr id="11" name="Picture 10" descr="SharkBite 3/4 Inch x 3/4 Inch FIP x 12 Inch Stainless Steel Braided  Flexible Water Heater Connector, Push To Connect Brass Plumbing Fitting,  PEX Pipe, Copper, CPVC, PE-RT, HDPE, U3088FLEX12LF - Plumbing">
          <a:extLst>
            <a:ext uri="{FF2B5EF4-FFF2-40B4-BE49-F238E27FC236}">
              <a16:creationId xmlns:a16="http://schemas.microsoft.com/office/drawing/2014/main" id="{13258EA1-A72B-4C0A-AFAB-37196B070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1732402"/>
          <a:ext cx="1390650" cy="764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133349</xdr:colOff>
      <xdr:row>39</xdr:row>
      <xdr:rowOff>67665</xdr:rowOff>
    </xdr:from>
    <xdr:to>
      <xdr:col>0</xdr:col>
      <xdr:colOff>1310640</xdr:colOff>
      <xdr:row>41</xdr:row>
      <xdr:rowOff>182641</xdr:rowOff>
    </xdr:to>
    <xdr:pic>
      <xdr:nvPicPr>
        <xdr:cNvPr id="12" name="Picture 11" descr="EFIELD 12-inch Push-fit Valve Flexible Water Heater Connector, 1/2 inch x  3/4 inch FIP, Push-to-Connect, Copper, Pex, CPVC, Braided Stainless Steel -  Amazon.com">
          <a:extLst>
            <a:ext uri="{FF2B5EF4-FFF2-40B4-BE49-F238E27FC236}">
              <a16:creationId xmlns:a16="http://schemas.microsoft.com/office/drawing/2014/main" id="{A6E881B5-6CDE-4296-8B52-CC82A7F40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49" y="12650190"/>
          <a:ext cx="1181101" cy="70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roproducts.com/supply-li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3BEB3-9A56-4607-854A-58951B0A70B7}">
  <sheetPr>
    <tabColor theme="7" tint="0.39997558519241921"/>
    <pageSetUpPr fitToPage="1"/>
  </sheetPr>
  <dimension ref="A1:Q75"/>
  <sheetViews>
    <sheetView tabSelected="1" zoomScaleNormal="100" zoomScalePageLayoutView="85" workbookViewId="0">
      <selection activeCell="E2" sqref="E2"/>
    </sheetView>
  </sheetViews>
  <sheetFormatPr defaultColWidth="0" defaultRowHeight="0" customHeight="1" zeroHeight="1" x14ac:dyDescent="0.3"/>
  <cols>
    <col min="1" max="1" width="22.6640625" style="12" customWidth="1"/>
    <col min="2" max="2" width="11.88671875" style="77" customWidth="1"/>
    <col min="3" max="3" width="53.44140625" style="12" bestFit="1" customWidth="1"/>
    <col min="4" max="4" width="12.5546875" style="83" bestFit="1" customWidth="1"/>
    <col min="5" max="5" width="14.109375" style="77" customWidth="1"/>
    <col min="6" max="6" width="13.44140625" style="78" bestFit="1" customWidth="1"/>
    <col min="7" max="7" width="9.88671875" style="12" customWidth="1"/>
    <col min="8" max="8" width="9.88671875" style="84" customWidth="1"/>
    <col min="9" max="9" width="9.88671875" style="79" customWidth="1"/>
    <col min="10" max="10" width="11.6640625" style="80" customWidth="1"/>
    <col min="11" max="11" width="15.6640625" style="12" customWidth="1"/>
    <col min="12" max="12" width="15.6640625" style="81" customWidth="1"/>
    <col min="13" max="13" width="11.6640625" style="82" customWidth="1"/>
    <col min="14" max="17" width="0" style="12" hidden="1" customWidth="1"/>
    <col min="18" max="16384" width="8.3320312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1"/>
      <c r="L1" s="12"/>
      <c r="M1" s="12"/>
    </row>
    <row r="2" spans="1:13" ht="16.5" customHeight="1" thickBot="1" x14ac:dyDescent="0.35">
      <c r="A2" s="85" t="s">
        <v>109</v>
      </c>
      <c r="B2" s="86"/>
      <c r="C2" s="13"/>
      <c r="D2" s="14"/>
      <c r="E2" s="15">
        <v>0</v>
      </c>
      <c r="F2" s="16"/>
      <c r="G2" s="17"/>
      <c r="H2" s="18"/>
      <c r="I2" s="19"/>
      <c r="J2" s="11"/>
      <c r="L2" s="12"/>
      <c r="M2" s="12"/>
    </row>
    <row r="3" spans="1:13" s="33" customFormat="1" ht="31.8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s="33" customFormat="1" ht="15.6" x14ac:dyDescent="0.3">
      <c r="A4" s="34"/>
      <c r="B4" s="35"/>
      <c r="C4" s="36" t="s">
        <v>11</v>
      </c>
      <c r="D4" s="37"/>
      <c r="E4" s="38"/>
      <c r="F4" s="39"/>
      <c r="G4" s="40"/>
      <c r="H4" s="41"/>
      <c r="I4" s="42"/>
      <c r="J4" s="43"/>
      <c r="K4" s="44"/>
      <c r="L4" s="45"/>
      <c r="M4" s="32"/>
    </row>
    <row r="5" spans="1:13" ht="24" customHeight="1" x14ac:dyDescent="0.3">
      <c r="A5"/>
      <c r="B5" s="46" t="s">
        <v>12</v>
      </c>
      <c r="C5" s="47" t="s">
        <v>13</v>
      </c>
      <c r="D5" s="48">
        <v>8.06</v>
      </c>
      <c r="E5" s="49">
        <f>$E$2</f>
        <v>0</v>
      </c>
      <c r="F5" s="50">
        <f>IFERROR(E5*D5,0)</f>
        <v>0</v>
      </c>
      <c r="G5" s="46" t="s">
        <v>14</v>
      </c>
      <c r="H5" s="46">
        <v>100</v>
      </c>
      <c r="I5" s="51"/>
      <c r="J5" s="52">
        <f>I5*F5</f>
        <v>0</v>
      </c>
      <c r="K5"/>
      <c r="L5" s="11"/>
      <c r="M5" s="12"/>
    </row>
    <row r="6" spans="1:13" ht="24" customHeight="1" x14ac:dyDescent="0.3">
      <c r="A6"/>
      <c r="B6" s="46" t="s">
        <v>15</v>
      </c>
      <c r="C6" s="47" t="s">
        <v>16</v>
      </c>
      <c r="D6" s="48">
        <v>8.26</v>
      </c>
      <c r="E6" s="49">
        <f t="shared" ref="E6:E50" si="0">$E$2</f>
        <v>0</v>
      </c>
      <c r="F6" s="50">
        <f t="shared" ref="F6:F50" si="1">IFERROR(E6*D6,0)</f>
        <v>0</v>
      </c>
      <c r="G6" s="46" t="s">
        <v>14</v>
      </c>
      <c r="H6" s="46">
        <v>100</v>
      </c>
      <c r="I6" s="51"/>
      <c r="J6" s="52">
        <f t="shared" ref="J6:J50" si="2">I6*F6</f>
        <v>0</v>
      </c>
      <c r="K6" s="1"/>
      <c r="L6" s="11"/>
      <c r="M6" s="12"/>
    </row>
    <row r="7" spans="1:13" ht="24" customHeight="1" x14ac:dyDescent="0.3">
      <c r="A7"/>
      <c r="B7" s="46" t="s">
        <v>17</v>
      </c>
      <c r="C7" s="47" t="s">
        <v>18</v>
      </c>
      <c r="D7" s="48">
        <v>8.64</v>
      </c>
      <c r="E7" s="49">
        <f t="shared" si="0"/>
        <v>0</v>
      </c>
      <c r="F7" s="50">
        <f t="shared" si="1"/>
        <v>0</v>
      </c>
      <c r="G7" s="46" t="s">
        <v>14</v>
      </c>
      <c r="H7" s="46">
        <v>100</v>
      </c>
      <c r="I7" s="51"/>
      <c r="J7" s="52">
        <f t="shared" si="2"/>
        <v>0</v>
      </c>
      <c r="K7" s="1"/>
      <c r="L7" s="11"/>
      <c r="M7" s="12"/>
    </row>
    <row r="8" spans="1:13" ht="24" customHeight="1" x14ac:dyDescent="0.3">
      <c r="A8"/>
      <c r="B8" s="46" t="s">
        <v>19</v>
      </c>
      <c r="C8" s="47" t="s">
        <v>20</v>
      </c>
      <c r="D8" s="48">
        <v>9.86</v>
      </c>
      <c r="E8" s="49">
        <f t="shared" si="0"/>
        <v>0</v>
      </c>
      <c r="F8" s="50">
        <f t="shared" si="1"/>
        <v>0</v>
      </c>
      <c r="G8" s="46" t="s">
        <v>14</v>
      </c>
      <c r="H8" s="46">
        <v>100</v>
      </c>
      <c r="I8" s="51"/>
      <c r="J8" s="52">
        <f t="shared" si="2"/>
        <v>0</v>
      </c>
      <c r="K8" s="1"/>
      <c r="L8" s="11"/>
      <c r="M8" s="12"/>
    </row>
    <row r="9" spans="1:13" ht="24" customHeight="1" x14ac:dyDescent="0.3">
      <c r="A9"/>
      <c r="B9" s="46" t="s">
        <v>21</v>
      </c>
      <c r="C9" s="47" t="s">
        <v>22</v>
      </c>
      <c r="D9" s="48">
        <v>16.71</v>
      </c>
      <c r="E9" s="49">
        <f t="shared" si="0"/>
        <v>0</v>
      </c>
      <c r="F9" s="50">
        <f t="shared" si="1"/>
        <v>0</v>
      </c>
      <c r="G9" s="46" t="s">
        <v>14</v>
      </c>
      <c r="H9" s="46">
        <v>25</v>
      </c>
      <c r="I9" s="51"/>
      <c r="J9" s="52">
        <f t="shared" si="2"/>
        <v>0</v>
      </c>
      <c r="K9"/>
      <c r="L9" s="11"/>
      <c r="M9" s="12"/>
    </row>
    <row r="10" spans="1:13" ht="15.6" x14ac:dyDescent="0.3">
      <c r="A10" s="53"/>
      <c r="B10" s="54"/>
      <c r="C10" s="55"/>
      <c r="D10" s="56" t="s">
        <v>108</v>
      </c>
      <c r="E10" s="57">
        <f t="shared" si="0"/>
        <v>0</v>
      </c>
      <c r="F10" s="58">
        <f t="shared" si="1"/>
        <v>0</v>
      </c>
      <c r="G10" s="59"/>
      <c r="H10" s="59"/>
      <c r="I10" s="60"/>
      <c r="J10" s="61"/>
      <c r="K10" s="1"/>
      <c r="L10" s="11"/>
      <c r="M10" s="12"/>
    </row>
    <row r="11" spans="1:13" ht="24" customHeight="1" x14ac:dyDescent="0.3">
      <c r="A11"/>
      <c r="B11" s="46" t="s">
        <v>23</v>
      </c>
      <c r="C11" s="47" t="s">
        <v>24</v>
      </c>
      <c r="D11" s="48" t="s">
        <v>25</v>
      </c>
      <c r="E11" s="49" t="s">
        <v>25</v>
      </c>
      <c r="F11" s="50">
        <f t="shared" si="1"/>
        <v>0</v>
      </c>
      <c r="G11" s="46" t="s">
        <v>14</v>
      </c>
      <c r="H11" s="46">
        <v>100</v>
      </c>
      <c r="I11" s="51"/>
      <c r="J11" s="52">
        <f t="shared" ref="J11:J12" si="3">I11*F11</f>
        <v>0</v>
      </c>
      <c r="K11" s="1"/>
      <c r="L11" s="11"/>
      <c r="M11" s="12"/>
    </row>
    <row r="12" spans="1:13" ht="24" customHeight="1" x14ac:dyDescent="0.3">
      <c r="A12"/>
      <c r="B12" s="46" t="s">
        <v>26</v>
      </c>
      <c r="C12" s="47" t="s">
        <v>27</v>
      </c>
      <c r="D12" s="48" t="s">
        <v>25</v>
      </c>
      <c r="E12" s="49" t="s">
        <v>25</v>
      </c>
      <c r="F12" s="50">
        <f t="shared" si="1"/>
        <v>0</v>
      </c>
      <c r="G12" s="46" t="s">
        <v>14</v>
      </c>
      <c r="H12" s="46">
        <v>25</v>
      </c>
      <c r="I12" s="51"/>
      <c r="J12" s="52">
        <f t="shared" si="3"/>
        <v>0</v>
      </c>
      <c r="K12"/>
      <c r="L12" s="11"/>
      <c r="M12" s="12"/>
    </row>
    <row r="13" spans="1:13" s="33" customFormat="1" ht="15.6" x14ac:dyDescent="0.3">
      <c r="A13" s="34"/>
      <c r="B13" s="35"/>
      <c r="C13" s="36" t="s">
        <v>28</v>
      </c>
      <c r="D13" s="37" t="s">
        <v>108</v>
      </c>
      <c r="E13" s="62">
        <f t="shared" si="0"/>
        <v>0</v>
      </c>
      <c r="F13" s="63">
        <f t="shared" si="1"/>
        <v>0</v>
      </c>
      <c r="G13" s="40"/>
      <c r="H13" s="41"/>
      <c r="I13" s="42"/>
      <c r="J13" s="43"/>
      <c r="K13" s="44"/>
      <c r="L13" s="45"/>
      <c r="M13" s="32"/>
    </row>
    <row r="14" spans="1:13" ht="32.25" customHeight="1" x14ac:dyDescent="0.3">
      <c r="A14"/>
      <c r="B14" s="46" t="s">
        <v>29</v>
      </c>
      <c r="C14" s="47" t="s">
        <v>30</v>
      </c>
      <c r="D14" s="48">
        <v>5.93</v>
      </c>
      <c r="E14" s="49">
        <f t="shared" si="0"/>
        <v>0</v>
      </c>
      <c r="F14" s="50">
        <f t="shared" si="1"/>
        <v>0</v>
      </c>
      <c r="G14" s="46" t="s">
        <v>14</v>
      </c>
      <c r="H14" s="46">
        <v>100</v>
      </c>
      <c r="I14" s="51"/>
      <c r="J14" s="52">
        <f t="shared" si="2"/>
        <v>0</v>
      </c>
      <c r="K14" s="1"/>
      <c r="L14"/>
      <c r="M14" s="12"/>
    </row>
    <row r="15" spans="1:13" ht="32.25" customHeight="1" x14ac:dyDescent="0.3">
      <c r="A15"/>
      <c r="B15" s="46" t="s">
        <v>31</v>
      </c>
      <c r="C15" s="47" t="s">
        <v>32</v>
      </c>
      <c r="D15" s="48">
        <v>6.29</v>
      </c>
      <c r="E15" s="49">
        <f t="shared" si="0"/>
        <v>0</v>
      </c>
      <c r="F15" s="50">
        <f t="shared" si="1"/>
        <v>0</v>
      </c>
      <c r="G15" s="46" t="s">
        <v>14</v>
      </c>
      <c r="H15" s="46">
        <v>100</v>
      </c>
      <c r="I15" s="51"/>
      <c r="J15" s="52">
        <f t="shared" si="2"/>
        <v>0</v>
      </c>
      <c r="K15"/>
      <c r="L15" s="11"/>
      <c r="M15" s="12"/>
    </row>
    <row r="16" spans="1:13" ht="32.25" customHeight="1" x14ac:dyDescent="0.3">
      <c r="A16"/>
      <c r="B16" s="46" t="s">
        <v>33</v>
      </c>
      <c r="C16" s="47" t="s">
        <v>34</v>
      </c>
      <c r="D16" s="48">
        <v>8.09</v>
      </c>
      <c r="E16" s="49">
        <f t="shared" si="0"/>
        <v>0</v>
      </c>
      <c r="F16" s="50">
        <f t="shared" si="1"/>
        <v>0</v>
      </c>
      <c r="G16" s="46" t="s">
        <v>14</v>
      </c>
      <c r="H16" s="46">
        <v>100</v>
      </c>
      <c r="I16" s="51"/>
      <c r="J16" s="52">
        <f t="shared" si="2"/>
        <v>0</v>
      </c>
      <c r="K16"/>
      <c r="L16" s="11"/>
      <c r="M16" s="12"/>
    </row>
    <row r="17" spans="1:13" ht="32.25" customHeight="1" x14ac:dyDescent="0.3">
      <c r="A17"/>
      <c r="B17" s="46" t="s">
        <v>35</v>
      </c>
      <c r="C17" s="47" t="s">
        <v>36</v>
      </c>
      <c r="D17" s="48">
        <v>8.99</v>
      </c>
      <c r="E17" s="49">
        <f t="shared" si="0"/>
        <v>0</v>
      </c>
      <c r="F17" s="50">
        <f t="shared" si="1"/>
        <v>0</v>
      </c>
      <c r="G17" s="46" t="s">
        <v>14</v>
      </c>
      <c r="H17" s="46">
        <v>100</v>
      </c>
      <c r="I17" s="51"/>
      <c r="J17" s="52">
        <f t="shared" si="2"/>
        <v>0</v>
      </c>
      <c r="K17" s="1"/>
      <c r="L17" s="11"/>
      <c r="M17" s="12"/>
    </row>
    <row r="18" spans="1:13" s="33" customFormat="1" ht="15.6" x14ac:dyDescent="0.3">
      <c r="A18" s="34"/>
      <c r="B18" s="35"/>
      <c r="C18" s="36" t="s">
        <v>37</v>
      </c>
      <c r="D18" s="37" t="s">
        <v>108</v>
      </c>
      <c r="E18" s="62">
        <f t="shared" si="0"/>
        <v>0</v>
      </c>
      <c r="F18" s="63">
        <f t="shared" si="1"/>
        <v>0</v>
      </c>
      <c r="G18" s="40"/>
      <c r="H18" s="41"/>
      <c r="I18" s="42"/>
      <c r="J18" s="43"/>
      <c r="K18" s="44"/>
      <c r="L18" s="45"/>
      <c r="M18" s="32"/>
    </row>
    <row r="19" spans="1:13" ht="30.75" customHeight="1" x14ac:dyDescent="0.3">
      <c r="A19"/>
      <c r="B19" s="46" t="s">
        <v>38</v>
      </c>
      <c r="C19" s="47" t="s">
        <v>39</v>
      </c>
      <c r="D19" s="48">
        <v>13.49</v>
      </c>
      <c r="E19" s="49">
        <f t="shared" si="0"/>
        <v>0</v>
      </c>
      <c r="F19" s="50">
        <f t="shared" si="1"/>
        <v>0</v>
      </c>
      <c r="G19" s="46" t="s">
        <v>14</v>
      </c>
      <c r="H19" s="46">
        <v>25</v>
      </c>
      <c r="I19" s="51"/>
      <c r="J19" s="52">
        <f t="shared" si="2"/>
        <v>0</v>
      </c>
      <c r="K19" s="1"/>
      <c r="L19" s="11"/>
      <c r="M19" s="12"/>
    </row>
    <row r="20" spans="1:13" ht="30.75" customHeight="1" x14ac:dyDescent="0.3">
      <c r="A20"/>
      <c r="B20" s="46" t="s">
        <v>40</v>
      </c>
      <c r="C20" s="47" t="s">
        <v>41</v>
      </c>
      <c r="D20" s="48">
        <v>14.91</v>
      </c>
      <c r="E20" s="49">
        <f t="shared" si="0"/>
        <v>0</v>
      </c>
      <c r="F20" s="50">
        <f t="shared" si="1"/>
        <v>0</v>
      </c>
      <c r="G20" s="46" t="s">
        <v>14</v>
      </c>
      <c r="H20" s="46">
        <v>25</v>
      </c>
      <c r="I20" s="51"/>
      <c r="J20" s="52">
        <f t="shared" si="2"/>
        <v>0</v>
      </c>
      <c r="K20" s="1"/>
      <c r="L20" s="11"/>
      <c r="M20" s="12"/>
    </row>
    <row r="21" spans="1:13" ht="30.75" customHeight="1" x14ac:dyDescent="0.3">
      <c r="A21"/>
      <c r="B21" s="46" t="s">
        <v>42</v>
      </c>
      <c r="C21" s="47" t="s">
        <v>43</v>
      </c>
      <c r="D21" s="48">
        <v>23.700000000000003</v>
      </c>
      <c r="E21" s="49">
        <f t="shared" si="0"/>
        <v>0</v>
      </c>
      <c r="F21" s="50">
        <f t="shared" si="1"/>
        <v>0</v>
      </c>
      <c r="G21" s="46" t="s">
        <v>14</v>
      </c>
      <c r="H21" s="46">
        <v>25</v>
      </c>
      <c r="I21" s="51"/>
      <c r="J21" s="52">
        <f t="shared" si="2"/>
        <v>0</v>
      </c>
      <c r="K21" s="1"/>
      <c r="L21" s="11"/>
      <c r="M21" s="12"/>
    </row>
    <row r="22" spans="1:13" ht="30.75" customHeight="1" x14ac:dyDescent="0.3">
      <c r="A22"/>
      <c r="B22" s="46" t="s">
        <v>44</v>
      </c>
      <c r="C22" s="47" t="s">
        <v>45</v>
      </c>
      <c r="D22" s="48">
        <v>51.72</v>
      </c>
      <c r="E22" s="49">
        <f t="shared" si="0"/>
        <v>0</v>
      </c>
      <c r="F22" s="50">
        <f t="shared" si="1"/>
        <v>0</v>
      </c>
      <c r="G22" s="46" t="s">
        <v>14</v>
      </c>
      <c r="H22" s="46">
        <v>10</v>
      </c>
      <c r="I22" s="51"/>
      <c r="J22" s="52">
        <f t="shared" si="2"/>
        <v>0</v>
      </c>
      <c r="K22"/>
      <c r="L22" s="11"/>
      <c r="M22" s="12"/>
    </row>
    <row r="23" spans="1:13" s="33" customFormat="1" ht="15.6" x14ac:dyDescent="0.3">
      <c r="A23" s="34"/>
      <c r="B23" s="35"/>
      <c r="C23" s="36" t="s">
        <v>46</v>
      </c>
      <c r="D23" s="37" t="s">
        <v>108</v>
      </c>
      <c r="E23" s="62">
        <f t="shared" si="0"/>
        <v>0</v>
      </c>
      <c r="F23" s="63">
        <f t="shared" si="1"/>
        <v>0</v>
      </c>
      <c r="G23" s="40"/>
      <c r="H23" s="41"/>
      <c r="I23" s="42"/>
      <c r="J23" s="43"/>
      <c r="K23" s="44"/>
      <c r="L23" s="45"/>
      <c r="M23" s="32"/>
    </row>
    <row r="24" spans="1:13" ht="31.5" customHeight="1" x14ac:dyDescent="0.3">
      <c r="A24"/>
      <c r="B24" s="46" t="s">
        <v>47</v>
      </c>
      <c r="C24" s="47" t="s">
        <v>48</v>
      </c>
      <c r="D24" s="48">
        <v>22.05</v>
      </c>
      <c r="E24" s="49">
        <f t="shared" si="0"/>
        <v>0</v>
      </c>
      <c r="F24" s="50">
        <f t="shared" si="1"/>
        <v>0</v>
      </c>
      <c r="G24" s="46" t="s">
        <v>14</v>
      </c>
      <c r="H24" s="46">
        <v>20</v>
      </c>
      <c r="I24" s="51"/>
      <c r="J24" s="52">
        <f t="shared" si="2"/>
        <v>0</v>
      </c>
      <c r="K24" s="1"/>
      <c r="L24" s="11"/>
      <c r="M24" s="12"/>
    </row>
    <row r="25" spans="1:13" ht="31.5" customHeight="1" x14ac:dyDescent="0.3">
      <c r="A25"/>
      <c r="B25" s="46" t="s">
        <v>49</v>
      </c>
      <c r="C25" s="47" t="s">
        <v>50</v>
      </c>
      <c r="D25" s="48">
        <v>26.990000000000002</v>
      </c>
      <c r="E25" s="49">
        <f t="shared" si="0"/>
        <v>0</v>
      </c>
      <c r="F25" s="50">
        <f t="shared" si="1"/>
        <v>0</v>
      </c>
      <c r="G25" s="46" t="s">
        <v>14</v>
      </c>
      <c r="H25" s="46">
        <v>20</v>
      </c>
      <c r="I25" s="51"/>
      <c r="J25" s="52">
        <f t="shared" si="2"/>
        <v>0</v>
      </c>
      <c r="K25" s="1"/>
      <c r="L25" s="11"/>
      <c r="M25" s="12"/>
    </row>
    <row r="26" spans="1:13" ht="31.5" customHeight="1" x14ac:dyDescent="0.3">
      <c r="A26"/>
      <c r="B26" s="46" t="s">
        <v>51</v>
      </c>
      <c r="C26" s="47" t="s">
        <v>52</v>
      </c>
      <c r="D26" s="48">
        <v>27.84</v>
      </c>
      <c r="E26" s="49">
        <f t="shared" si="0"/>
        <v>0</v>
      </c>
      <c r="F26" s="50">
        <f t="shared" si="1"/>
        <v>0</v>
      </c>
      <c r="G26" s="46" t="s">
        <v>14</v>
      </c>
      <c r="H26" s="46">
        <v>20</v>
      </c>
      <c r="I26" s="51"/>
      <c r="J26" s="52">
        <f t="shared" si="2"/>
        <v>0</v>
      </c>
      <c r="K26" s="1"/>
      <c r="L26" s="11"/>
      <c r="M26" s="12"/>
    </row>
    <row r="27" spans="1:13" s="33" customFormat="1" ht="15.6" x14ac:dyDescent="0.3">
      <c r="A27" s="34"/>
      <c r="B27" s="35"/>
      <c r="C27" s="36" t="s">
        <v>53</v>
      </c>
      <c r="D27" s="37" t="s">
        <v>108</v>
      </c>
      <c r="E27" s="62">
        <f t="shared" si="0"/>
        <v>0</v>
      </c>
      <c r="F27" s="63">
        <f t="shared" si="1"/>
        <v>0</v>
      </c>
      <c r="G27" s="40"/>
      <c r="H27" s="41"/>
      <c r="I27" s="42"/>
      <c r="J27" s="43"/>
      <c r="K27" s="44"/>
      <c r="L27" s="45"/>
      <c r="M27" s="32"/>
    </row>
    <row r="28" spans="1:13" ht="30" customHeight="1" x14ac:dyDescent="0.3">
      <c r="A28"/>
      <c r="B28" s="46" t="s">
        <v>54</v>
      </c>
      <c r="C28" s="47" t="s">
        <v>55</v>
      </c>
      <c r="D28" s="48">
        <v>24.930000000000003</v>
      </c>
      <c r="E28" s="49">
        <f t="shared" si="0"/>
        <v>0</v>
      </c>
      <c r="F28" s="50">
        <f t="shared" si="1"/>
        <v>0</v>
      </c>
      <c r="G28" s="46" t="s">
        <v>14</v>
      </c>
      <c r="H28" s="46">
        <v>25</v>
      </c>
      <c r="I28" s="51"/>
      <c r="J28" s="52">
        <f t="shared" si="2"/>
        <v>0</v>
      </c>
      <c r="K28" s="1"/>
      <c r="L28" s="11"/>
      <c r="M28" s="12"/>
    </row>
    <row r="29" spans="1:13" ht="30" customHeight="1" x14ac:dyDescent="0.3">
      <c r="A29"/>
      <c r="B29" s="46" t="s">
        <v>56</v>
      </c>
      <c r="C29" s="47" t="s">
        <v>57</v>
      </c>
      <c r="D29" s="48">
        <v>26.48</v>
      </c>
      <c r="E29" s="49">
        <f t="shared" si="0"/>
        <v>0</v>
      </c>
      <c r="F29" s="50">
        <f t="shared" si="1"/>
        <v>0</v>
      </c>
      <c r="G29" s="46" t="s">
        <v>14</v>
      </c>
      <c r="H29" s="46">
        <v>25</v>
      </c>
      <c r="I29" s="51"/>
      <c r="J29" s="52">
        <f t="shared" si="2"/>
        <v>0</v>
      </c>
      <c r="K29" s="1"/>
      <c r="L29" s="11"/>
      <c r="M29" s="12"/>
    </row>
    <row r="30" spans="1:13" ht="30" customHeight="1" x14ac:dyDescent="0.3">
      <c r="A30"/>
      <c r="B30" s="46" t="s">
        <v>58</v>
      </c>
      <c r="C30" s="47" t="s">
        <v>59</v>
      </c>
      <c r="D30" s="48">
        <v>29.3</v>
      </c>
      <c r="E30" s="49">
        <f t="shared" si="0"/>
        <v>0</v>
      </c>
      <c r="F30" s="50">
        <f t="shared" si="1"/>
        <v>0</v>
      </c>
      <c r="G30" s="46" t="s">
        <v>14</v>
      </c>
      <c r="H30" s="46">
        <v>25</v>
      </c>
      <c r="I30" s="51"/>
      <c r="J30" s="52">
        <f t="shared" si="2"/>
        <v>0</v>
      </c>
      <c r="K30"/>
      <c r="L30"/>
      <c r="M30" s="12"/>
    </row>
    <row r="31" spans="1:13" ht="30" customHeight="1" x14ac:dyDescent="0.3">
      <c r="A31"/>
      <c r="B31" s="46" t="s">
        <v>60</v>
      </c>
      <c r="C31" s="47" t="s">
        <v>61</v>
      </c>
      <c r="D31" s="48">
        <v>31.48</v>
      </c>
      <c r="E31" s="49">
        <f t="shared" si="0"/>
        <v>0</v>
      </c>
      <c r="F31" s="50">
        <f t="shared" si="1"/>
        <v>0</v>
      </c>
      <c r="G31" s="46" t="s">
        <v>14</v>
      </c>
      <c r="H31" s="46">
        <v>25</v>
      </c>
      <c r="I31" s="51"/>
      <c r="J31" s="52">
        <f t="shared" si="2"/>
        <v>0</v>
      </c>
      <c r="K31" s="1"/>
      <c r="L31" s="11"/>
      <c r="M31" s="12"/>
    </row>
    <row r="32" spans="1:13" s="33" customFormat="1" ht="15.6" x14ac:dyDescent="0.3">
      <c r="A32" s="34"/>
      <c r="B32" s="35"/>
      <c r="C32" s="36" t="s">
        <v>62</v>
      </c>
      <c r="D32" s="37" t="s">
        <v>108</v>
      </c>
      <c r="E32" s="62">
        <f t="shared" si="0"/>
        <v>0</v>
      </c>
      <c r="F32" s="63">
        <f t="shared" si="1"/>
        <v>0</v>
      </c>
      <c r="G32" s="40"/>
      <c r="H32" s="41"/>
      <c r="I32" s="42"/>
      <c r="J32" s="43"/>
      <c r="K32"/>
      <c r="L32" s="45"/>
      <c r="M32" s="32"/>
    </row>
    <row r="33" spans="1:13" ht="30" customHeight="1" x14ac:dyDescent="0.3">
      <c r="A33" s="64"/>
      <c r="B33" s="65" t="s">
        <v>63</v>
      </c>
      <c r="C33" s="66" t="s">
        <v>64</v>
      </c>
      <c r="D33" s="48">
        <v>25.59</v>
      </c>
      <c r="E33" s="49">
        <f t="shared" si="0"/>
        <v>0</v>
      </c>
      <c r="F33" s="50">
        <f t="shared" si="1"/>
        <v>0</v>
      </c>
      <c r="G33" s="65" t="s">
        <v>14</v>
      </c>
      <c r="H33" s="65">
        <v>25</v>
      </c>
      <c r="I33" s="67"/>
      <c r="J33" s="52">
        <f t="shared" si="2"/>
        <v>0</v>
      </c>
      <c r="K33"/>
      <c r="L33" s="11"/>
      <c r="M33" s="12"/>
    </row>
    <row r="34" spans="1:13" ht="15.6" x14ac:dyDescent="0.3">
      <c r="A34" s="53"/>
      <c r="B34" s="54"/>
      <c r="C34" s="55"/>
      <c r="D34" s="56" t="s">
        <v>108</v>
      </c>
      <c r="E34" s="57">
        <f t="shared" si="0"/>
        <v>0</v>
      </c>
      <c r="F34" s="58">
        <f t="shared" si="1"/>
        <v>0</v>
      </c>
      <c r="G34" s="59"/>
      <c r="H34" s="59"/>
      <c r="I34" s="60"/>
      <c r="J34" s="61"/>
      <c r="K34" s="1"/>
      <c r="L34" s="11"/>
      <c r="M34" s="12"/>
    </row>
    <row r="35" spans="1:13" ht="15.6" x14ac:dyDescent="0.3">
      <c r="A35" s="64"/>
      <c r="B35" s="68" t="s">
        <v>65</v>
      </c>
      <c r="C35" s="69" t="s">
        <v>66</v>
      </c>
      <c r="D35" s="48">
        <v>52.22</v>
      </c>
      <c r="E35" s="49">
        <f t="shared" si="0"/>
        <v>0</v>
      </c>
      <c r="F35" s="50">
        <f t="shared" si="1"/>
        <v>0</v>
      </c>
      <c r="G35" s="70" t="s">
        <v>14</v>
      </c>
      <c r="H35" s="70" t="s">
        <v>14</v>
      </c>
      <c r="I35" s="71"/>
      <c r="J35" s="52">
        <f t="shared" si="2"/>
        <v>0</v>
      </c>
      <c r="K35" s="1"/>
      <c r="L35" s="11"/>
      <c r="M35" s="12"/>
    </row>
    <row r="36" spans="1:13" ht="15.6" x14ac:dyDescent="0.3">
      <c r="A36" s="53"/>
      <c r="B36" s="59"/>
      <c r="C36" s="55"/>
      <c r="D36" s="56" t="s">
        <v>108</v>
      </c>
      <c r="E36" s="57">
        <f t="shared" si="0"/>
        <v>0</v>
      </c>
      <c r="F36" s="58">
        <f t="shared" si="1"/>
        <v>0</v>
      </c>
      <c r="G36" s="59"/>
      <c r="H36" s="59"/>
      <c r="I36" s="60"/>
      <c r="J36" s="61"/>
      <c r="K36" s="1"/>
      <c r="L36" s="11"/>
      <c r="M36" s="12"/>
    </row>
    <row r="37" spans="1:13" ht="15.6" x14ac:dyDescent="0.3">
      <c r="A37" s="53"/>
      <c r="B37" s="72" t="s">
        <v>67</v>
      </c>
      <c r="C37" s="73" t="s">
        <v>68</v>
      </c>
      <c r="D37" s="48">
        <v>57.15</v>
      </c>
      <c r="E37" s="49">
        <f t="shared" si="0"/>
        <v>0</v>
      </c>
      <c r="F37" s="50">
        <f t="shared" si="1"/>
        <v>0</v>
      </c>
      <c r="G37" s="74" t="s">
        <v>14</v>
      </c>
      <c r="H37" s="74" t="s">
        <v>14</v>
      </c>
      <c r="I37" s="75"/>
      <c r="J37" s="52">
        <f t="shared" si="2"/>
        <v>0</v>
      </c>
      <c r="K37" s="1"/>
      <c r="L37" s="11"/>
      <c r="M37" s="12"/>
    </row>
    <row r="38" spans="1:13" ht="15.6" x14ac:dyDescent="0.3">
      <c r="A38" s="53"/>
      <c r="B38" s="68" t="s">
        <v>69</v>
      </c>
      <c r="C38" s="69" t="s">
        <v>70</v>
      </c>
      <c r="D38" s="48">
        <v>57.379999999999995</v>
      </c>
      <c r="E38" s="49">
        <f t="shared" si="0"/>
        <v>0</v>
      </c>
      <c r="F38" s="50">
        <f t="shared" si="1"/>
        <v>0</v>
      </c>
      <c r="G38" s="70" t="s">
        <v>14</v>
      </c>
      <c r="H38" s="70" t="s">
        <v>14</v>
      </c>
      <c r="I38" s="71"/>
      <c r="J38" s="52">
        <f t="shared" si="2"/>
        <v>0</v>
      </c>
      <c r="K38" s="1"/>
      <c r="L38" s="11"/>
      <c r="M38" s="12"/>
    </row>
    <row r="39" spans="1:13" ht="15.6" x14ac:dyDescent="0.3">
      <c r="A39" s="53"/>
      <c r="B39" s="68" t="s">
        <v>71</v>
      </c>
      <c r="C39" s="69" t="s">
        <v>72</v>
      </c>
      <c r="D39" s="48">
        <v>62.61</v>
      </c>
      <c r="E39" s="49">
        <f t="shared" si="0"/>
        <v>0</v>
      </c>
      <c r="F39" s="50">
        <f t="shared" si="1"/>
        <v>0</v>
      </c>
      <c r="G39" s="70" t="s">
        <v>14</v>
      </c>
      <c r="H39" s="70" t="s">
        <v>14</v>
      </c>
      <c r="I39" s="71"/>
      <c r="J39" s="52">
        <f t="shared" si="2"/>
        <v>0</v>
      </c>
      <c r="K39" s="1"/>
      <c r="L39" s="11"/>
      <c r="M39" s="12"/>
    </row>
    <row r="40" spans="1:13" ht="15.6" x14ac:dyDescent="0.3">
      <c r="A40" s="64"/>
      <c r="B40" s="59"/>
      <c r="C40" s="55"/>
      <c r="D40" s="56" t="s">
        <v>108</v>
      </c>
      <c r="E40" s="57">
        <f t="shared" si="0"/>
        <v>0</v>
      </c>
      <c r="F40" s="58">
        <f t="shared" si="1"/>
        <v>0</v>
      </c>
      <c r="G40" s="59"/>
      <c r="H40" s="59"/>
      <c r="I40" s="60"/>
      <c r="J40" s="61"/>
      <c r="K40" s="1"/>
      <c r="L40" s="11"/>
      <c r="M40" s="12"/>
    </row>
    <row r="41" spans="1:13" ht="30.75" customHeight="1" x14ac:dyDescent="0.3">
      <c r="A41" s="53"/>
      <c r="B41" s="68" t="s">
        <v>73</v>
      </c>
      <c r="C41" s="69" t="s">
        <v>74</v>
      </c>
      <c r="D41" s="48">
        <v>120.94000000000001</v>
      </c>
      <c r="E41" s="49">
        <f t="shared" si="0"/>
        <v>0</v>
      </c>
      <c r="F41" s="50">
        <f t="shared" si="1"/>
        <v>0</v>
      </c>
      <c r="G41" s="70" t="s">
        <v>14</v>
      </c>
      <c r="H41" s="70" t="s">
        <v>14</v>
      </c>
      <c r="I41" s="71"/>
      <c r="J41" s="52">
        <f t="shared" si="2"/>
        <v>0</v>
      </c>
      <c r="K41" s="1"/>
      <c r="L41" s="11"/>
      <c r="M41" s="12"/>
    </row>
    <row r="42" spans="1:13" ht="15.6" x14ac:dyDescent="0.3">
      <c r="A42" s="76"/>
      <c r="B42" s="59"/>
      <c r="C42" s="55"/>
      <c r="D42" s="56" t="s">
        <v>108</v>
      </c>
      <c r="E42" s="57">
        <f t="shared" si="0"/>
        <v>0</v>
      </c>
      <c r="F42" s="58">
        <f t="shared" si="1"/>
        <v>0</v>
      </c>
      <c r="G42" s="59"/>
      <c r="H42" s="59"/>
      <c r="I42" s="60"/>
      <c r="J42" s="61"/>
      <c r="K42" s="1"/>
      <c r="L42" s="11"/>
      <c r="M42" s="12"/>
    </row>
    <row r="43" spans="1:13" ht="15.6" x14ac:dyDescent="0.3">
      <c r="A43" s="53"/>
      <c r="B43" s="46" t="s">
        <v>75</v>
      </c>
      <c r="C43" s="47" t="s">
        <v>76</v>
      </c>
      <c r="D43" s="48">
        <v>24.41</v>
      </c>
      <c r="E43" s="49">
        <f t="shared" si="0"/>
        <v>0</v>
      </c>
      <c r="F43" s="50">
        <f t="shared" si="1"/>
        <v>0</v>
      </c>
      <c r="G43" s="46" t="s">
        <v>14</v>
      </c>
      <c r="H43" s="46">
        <v>25</v>
      </c>
      <c r="I43" s="51"/>
      <c r="J43" s="52">
        <f t="shared" si="2"/>
        <v>0</v>
      </c>
      <c r="K43" s="1"/>
      <c r="L43" s="11"/>
      <c r="M43" s="12"/>
    </row>
    <row r="44" spans="1:13" ht="15.6" x14ac:dyDescent="0.3">
      <c r="A44" s="53"/>
      <c r="B44" s="65" t="s">
        <v>77</v>
      </c>
      <c r="C44" s="66" t="s">
        <v>78</v>
      </c>
      <c r="D44" s="48">
        <v>27.150000000000002</v>
      </c>
      <c r="E44" s="49">
        <f t="shared" si="0"/>
        <v>0</v>
      </c>
      <c r="F44" s="50">
        <f t="shared" si="1"/>
        <v>0</v>
      </c>
      <c r="G44" s="65" t="s">
        <v>14</v>
      </c>
      <c r="H44" s="65">
        <v>25</v>
      </c>
      <c r="I44" s="67"/>
      <c r="J44" s="52">
        <f t="shared" si="2"/>
        <v>0</v>
      </c>
      <c r="K44" s="1"/>
      <c r="L44" s="11"/>
      <c r="M44" s="12"/>
    </row>
    <row r="45" spans="1:13" ht="15.6" x14ac:dyDescent="0.3">
      <c r="A45" s="53"/>
      <c r="B45" s="54"/>
      <c r="C45" s="55"/>
      <c r="D45" s="56" t="s">
        <v>108</v>
      </c>
      <c r="E45" s="57">
        <f t="shared" si="0"/>
        <v>0</v>
      </c>
      <c r="F45" s="58">
        <f t="shared" si="1"/>
        <v>0</v>
      </c>
      <c r="G45" s="59"/>
      <c r="H45" s="59"/>
      <c r="I45" s="60"/>
      <c r="J45" s="61"/>
      <c r="K45" s="1"/>
      <c r="L45" s="11"/>
      <c r="M45" s="12"/>
    </row>
    <row r="46" spans="1:13" ht="15.6" x14ac:dyDescent="0.3">
      <c r="A46" s="53"/>
      <c r="B46" s="46" t="s">
        <v>79</v>
      </c>
      <c r="C46" s="47" t="s">
        <v>80</v>
      </c>
      <c r="D46" s="48">
        <v>19.520000000000003</v>
      </c>
      <c r="E46" s="49">
        <f t="shared" si="0"/>
        <v>0</v>
      </c>
      <c r="F46" s="50">
        <f t="shared" si="1"/>
        <v>0</v>
      </c>
      <c r="G46" s="46" t="s">
        <v>14</v>
      </c>
      <c r="H46" s="46">
        <v>25</v>
      </c>
      <c r="I46" s="51"/>
      <c r="J46" s="52">
        <f t="shared" si="2"/>
        <v>0</v>
      </c>
      <c r="K46" s="1"/>
      <c r="L46" s="11"/>
      <c r="M46" s="12"/>
    </row>
    <row r="47" spans="1:13" ht="15.6" x14ac:dyDescent="0.3">
      <c r="A47" s="53"/>
      <c r="B47" s="65" t="s">
        <v>81</v>
      </c>
      <c r="C47" s="66" t="s">
        <v>82</v>
      </c>
      <c r="D47" s="48">
        <v>22.73</v>
      </c>
      <c r="E47" s="49">
        <f t="shared" si="0"/>
        <v>0</v>
      </c>
      <c r="F47" s="50">
        <f t="shared" si="1"/>
        <v>0</v>
      </c>
      <c r="G47" s="65" t="s">
        <v>14</v>
      </c>
      <c r="H47" s="65">
        <v>25</v>
      </c>
      <c r="I47" s="67"/>
      <c r="J47" s="52">
        <f t="shared" si="2"/>
        <v>0</v>
      </c>
      <c r="K47" s="1"/>
      <c r="L47" s="11"/>
      <c r="M47" s="12"/>
    </row>
    <row r="48" spans="1:13" ht="15.6" x14ac:dyDescent="0.3">
      <c r="A48" s="53"/>
      <c r="B48" s="54"/>
      <c r="C48" s="55"/>
      <c r="D48" s="56" t="s">
        <v>108</v>
      </c>
      <c r="E48" s="57">
        <f t="shared" si="0"/>
        <v>0</v>
      </c>
      <c r="F48" s="58">
        <f t="shared" si="1"/>
        <v>0</v>
      </c>
      <c r="G48" s="59"/>
      <c r="H48" s="59"/>
      <c r="I48" s="60"/>
      <c r="J48" s="61"/>
      <c r="K48" s="1"/>
      <c r="L48" s="11"/>
      <c r="M48" s="12"/>
    </row>
    <row r="49" spans="1:13" ht="15.6" x14ac:dyDescent="0.3">
      <c r="A49" s="53"/>
      <c r="B49" s="46" t="s">
        <v>83</v>
      </c>
      <c r="C49" s="47" t="s">
        <v>84</v>
      </c>
      <c r="D49" s="48">
        <v>22.73</v>
      </c>
      <c r="E49" s="49">
        <f t="shared" si="0"/>
        <v>0</v>
      </c>
      <c r="F49" s="50">
        <f t="shared" si="1"/>
        <v>0</v>
      </c>
      <c r="G49" s="46" t="s">
        <v>14</v>
      </c>
      <c r="H49" s="46">
        <v>25</v>
      </c>
      <c r="I49" s="51"/>
      <c r="J49" s="52">
        <f t="shared" si="2"/>
        <v>0</v>
      </c>
      <c r="K49" s="1"/>
      <c r="L49" s="11"/>
      <c r="M49" s="12"/>
    </row>
    <row r="50" spans="1:13" ht="15.6" x14ac:dyDescent="0.3">
      <c r="A50" s="76"/>
      <c r="B50" s="46" t="s">
        <v>85</v>
      </c>
      <c r="C50" s="47" t="s">
        <v>86</v>
      </c>
      <c r="D50" s="48">
        <v>25.19</v>
      </c>
      <c r="E50" s="49">
        <f t="shared" si="0"/>
        <v>0</v>
      </c>
      <c r="F50" s="50">
        <f t="shared" si="1"/>
        <v>0</v>
      </c>
      <c r="G50" s="46" t="s">
        <v>14</v>
      </c>
      <c r="H50" s="46">
        <v>25</v>
      </c>
      <c r="I50" s="51"/>
      <c r="J50" s="52">
        <f t="shared" si="2"/>
        <v>0</v>
      </c>
      <c r="K50" s="1"/>
      <c r="L50" s="11"/>
      <c r="M50" s="12"/>
    </row>
    <row r="51" spans="1:13" ht="0" hidden="1" customHeight="1" x14ac:dyDescent="0.3">
      <c r="B51" s="77" t="s">
        <v>87</v>
      </c>
      <c r="C51" s="47" t="e">
        <f>_xlfn.XLOOKUP(B51,#REF!,#REF!)</f>
        <v>#REF!</v>
      </c>
      <c r="D51" s="48" t="e">
        <v>#REF!</v>
      </c>
      <c r="G51" s="46" t="e">
        <f>_xlfn.XLOOKUP(B51,#REF!,#REF!)</f>
        <v>#REF!</v>
      </c>
      <c r="H51" s="46" t="e">
        <f>_xlfn.XLOOKUP(B51,#REF!,#REF!)</f>
        <v>#REF!</v>
      </c>
    </row>
    <row r="52" spans="1:13" ht="0" hidden="1" customHeight="1" x14ac:dyDescent="0.3">
      <c r="B52" s="77" t="s">
        <v>88</v>
      </c>
      <c r="C52" s="47" t="e">
        <f>_xlfn.XLOOKUP(B52,#REF!,#REF!)</f>
        <v>#REF!</v>
      </c>
      <c r="D52" s="48" t="e">
        <v>#REF!</v>
      </c>
      <c r="G52" s="46" t="e">
        <f>_xlfn.XLOOKUP(B52,#REF!,#REF!)</f>
        <v>#REF!</v>
      </c>
      <c r="H52" s="46" t="e">
        <f>_xlfn.XLOOKUP(B52,#REF!,#REF!)</f>
        <v>#REF!</v>
      </c>
    </row>
    <row r="53" spans="1:13" ht="0" hidden="1" customHeight="1" x14ac:dyDescent="0.3">
      <c r="B53" s="77" t="s">
        <v>89</v>
      </c>
      <c r="C53" s="47" t="e">
        <f>_xlfn.XLOOKUP(B53,#REF!,#REF!)</f>
        <v>#REF!</v>
      </c>
      <c r="D53" s="48" t="e">
        <v>#REF!</v>
      </c>
      <c r="G53" s="46" t="e">
        <f>_xlfn.XLOOKUP(B53,#REF!,#REF!)</f>
        <v>#REF!</v>
      </c>
      <c r="H53" s="46" t="e">
        <f>_xlfn.XLOOKUP(B53,#REF!,#REF!)</f>
        <v>#REF!</v>
      </c>
    </row>
    <row r="54" spans="1:13" ht="0" hidden="1" customHeight="1" x14ac:dyDescent="0.3">
      <c r="B54" s="77" t="s">
        <v>90</v>
      </c>
      <c r="C54" s="47" t="e">
        <f>_xlfn.XLOOKUP(B54,#REF!,#REF!)</f>
        <v>#REF!</v>
      </c>
      <c r="D54" s="48" t="e">
        <v>#REF!</v>
      </c>
      <c r="G54" s="46" t="e">
        <f>_xlfn.XLOOKUP(B54,#REF!,#REF!)</f>
        <v>#REF!</v>
      </c>
      <c r="H54" s="46" t="e">
        <f>_xlfn.XLOOKUP(B54,#REF!,#REF!)</f>
        <v>#REF!</v>
      </c>
    </row>
    <row r="55" spans="1:13" ht="0" hidden="1" customHeight="1" x14ac:dyDescent="0.3">
      <c r="B55" s="77" t="s">
        <v>91</v>
      </c>
      <c r="C55" s="47" t="e">
        <f>_xlfn.XLOOKUP(B55,#REF!,#REF!)</f>
        <v>#REF!</v>
      </c>
      <c r="D55" s="48" t="e">
        <v>#REF!</v>
      </c>
      <c r="G55" s="46" t="e">
        <f>_xlfn.XLOOKUP(B55,#REF!,#REF!)</f>
        <v>#REF!</v>
      </c>
      <c r="H55" s="46" t="e">
        <f>_xlfn.XLOOKUP(B55,#REF!,#REF!)</f>
        <v>#REF!</v>
      </c>
    </row>
    <row r="56" spans="1:13" ht="0" hidden="1" customHeight="1" x14ac:dyDescent="0.3">
      <c r="B56" s="77" t="s">
        <v>92</v>
      </c>
      <c r="C56" s="47" t="e">
        <f>_xlfn.XLOOKUP(B56,#REF!,#REF!)</f>
        <v>#REF!</v>
      </c>
      <c r="D56" s="48" t="e">
        <v>#REF!</v>
      </c>
      <c r="G56" s="46" t="e">
        <f>_xlfn.XLOOKUP(B56,#REF!,#REF!)</f>
        <v>#REF!</v>
      </c>
      <c r="H56" s="46" t="e">
        <f>_xlfn.XLOOKUP(B56,#REF!,#REF!)</f>
        <v>#REF!</v>
      </c>
    </row>
    <row r="57" spans="1:13" ht="0" hidden="1" customHeight="1" x14ac:dyDescent="0.3">
      <c r="B57" s="77" t="s">
        <v>93</v>
      </c>
      <c r="C57" s="47" t="e">
        <f>_xlfn.XLOOKUP(B57,#REF!,#REF!)</f>
        <v>#REF!</v>
      </c>
      <c r="D57" s="48" t="e">
        <v>#REF!</v>
      </c>
      <c r="G57" s="46" t="e">
        <f>_xlfn.XLOOKUP(B57,#REF!,#REF!)</f>
        <v>#REF!</v>
      </c>
      <c r="H57" s="46" t="e">
        <f>_xlfn.XLOOKUP(B57,#REF!,#REF!)</f>
        <v>#REF!</v>
      </c>
    </row>
    <row r="58" spans="1:13" ht="0" hidden="1" customHeight="1" x14ac:dyDescent="0.3">
      <c r="B58" s="77" t="s">
        <v>94</v>
      </c>
      <c r="C58" s="47" t="e">
        <f>_xlfn.XLOOKUP(B58,#REF!,#REF!)</f>
        <v>#REF!</v>
      </c>
      <c r="D58" s="48" t="e">
        <v>#REF!</v>
      </c>
      <c r="G58" s="46" t="e">
        <f>_xlfn.XLOOKUP(B58,#REF!,#REF!)</f>
        <v>#REF!</v>
      </c>
      <c r="H58" s="46" t="e">
        <f>_xlfn.XLOOKUP(B58,#REF!,#REF!)</f>
        <v>#REF!</v>
      </c>
    </row>
    <row r="59" spans="1:13" ht="0" hidden="1" customHeight="1" x14ac:dyDescent="0.3">
      <c r="B59" s="77" t="s">
        <v>95</v>
      </c>
      <c r="C59" s="47" t="e">
        <f>_xlfn.XLOOKUP(B59,#REF!,#REF!)</f>
        <v>#REF!</v>
      </c>
      <c r="D59" s="48" t="e">
        <v>#REF!</v>
      </c>
      <c r="G59" s="46" t="e">
        <f>_xlfn.XLOOKUP(B59,#REF!,#REF!)</f>
        <v>#REF!</v>
      </c>
      <c r="H59" s="46" t="e">
        <f>_xlfn.XLOOKUP(B59,#REF!,#REF!)</f>
        <v>#REF!</v>
      </c>
    </row>
    <row r="60" spans="1:13" ht="0" hidden="1" customHeight="1" x14ac:dyDescent="0.3">
      <c r="B60" s="77" t="s">
        <v>96</v>
      </c>
      <c r="C60" s="47" t="e">
        <f>_xlfn.XLOOKUP(B60,#REF!,#REF!)</f>
        <v>#REF!</v>
      </c>
      <c r="D60" s="48" t="e">
        <v>#REF!</v>
      </c>
      <c r="G60" s="46" t="e">
        <f>_xlfn.XLOOKUP(B60,#REF!,#REF!)</f>
        <v>#REF!</v>
      </c>
      <c r="H60" s="46" t="e">
        <f>_xlfn.XLOOKUP(B60,#REF!,#REF!)</f>
        <v>#REF!</v>
      </c>
    </row>
    <row r="61" spans="1:13" ht="0" hidden="1" customHeight="1" x14ac:dyDescent="0.3">
      <c r="B61" s="77" t="s">
        <v>97</v>
      </c>
      <c r="C61" s="47" t="e">
        <f>_xlfn.XLOOKUP(B61,#REF!,#REF!)</f>
        <v>#REF!</v>
      </c>
      <c r="D61" s="48" t="e">
        <v>#REF!</v>
      </c>
      <c r="G61" s="46" t="e">
        <f>_xlfn.XLOOKUP(B61,#REF!,#REF!)</f>
        <v>#REF!</v>
      </c>
      <c r="H61" s="46" t="e">
        <f>_xlfn.XLOOKUP(B61,#REF!,#REF!)</f>
        <v>#REF!</v>
      </c>
    </row>
    <row r="62" spans="1:13" ht="0" hidden="1" customHeight="1" x14ac:dyDescent="0.3">
      <c r="B62" s="77" t="s">
        <v>98</v>
      </c>
      <c r="C62" s="47" t="e">
        <f>_xlfn.XLOOKUP(B62,#REF!,#REF!)</f>
        <v>#REF!</v>
      </c>
      <c r="D62" s="48" t="e">
        <v>#REF!</v>
      </c>
      <c r="G62" s="46" t="e">
        <f>_xlfn.XLOOKUP(B62,#REF!,#REF!)</f>
        <v>#REF!</v>
      </c>
      <c r="H62" s="46" t="e">
        <f>_xlfn.XLOOKUP(B62,#REF!,#REF!)</f>
        <v>#REF!</v>
      </c>
    </row>
    <row r="63" spans="1:13" ht="0" hidden="1" customHeight="1" x14ac:dyDescent="0.3">
      <c r="B63" s="77" t="s">
        <v>99</v>
      </c>
      <c r="C63" s="47" t="e">
        <f>_xlfn.XLOOKUP(B63,#REF!,#REF!)</f>
        <v>#REF!</v>
      </c>
      <c r="D63" s="48" t="e">
        <v>#REF!</v>
      </c>
      <c r="G63" s="46" t="e">
        <f>_xlfn.XLOOKUP(B63,#REF!,#REF!)</f>
        <v>#REF!</v>
      </c>
      <c r="H63" s="46" t="e">
        <f>_xlfn.XLOOKUP(B63,#REF!,#REF!)</f>
        <v>#REF!</v>
      </c>
    </row>
    <row r="64" spans="1:13" ht="0" hidden="1" customHeight="1" x14ac:dyDescent="0.3">
      <c r="B64" s="77" t="s">
        <v>100</v>
      </c>
      <c r="C64" s="47" t="e">
        <f>_xlfn.XLOOKUP(B64,#REF!,#REF!)</f>
        <v>#REF!</v>
      </c>
      <c r="D64" s="48" t="e">
        <v>#REF!</v>
      </c>
      <c r="G64" s="46" t="e">
        <f>_xlfn.XLOOKUP(B64,#REF!,#REF!)</f>
        <v>#REF!</v>
      </c>
      <c r="H64" s="46" t="e">
        <f>_xlfn.XLOOKUP(B64,#REF!,#REF!)</f>
        <v>#REF!</v>
      </c>
    </row>
    <row r="65" spans="2:8" ht="0" hidden="1" customHeight="1" x14ac:dyDescent="0.3">
      <c r="B65" s="77" t="s">
        <v>101</v>
      </c>
      <c r="C65" s="47" t="e">
        <f>_xlfn.XLOOKUP(B65,#REF!,#REF!)</f>
        <v>#REF!</v>
      </c>
      <c r="D65" s="48" t="e">
        <v>#REF!</v>
      </c>
      <c r="G65" s="46" t="e">
        <f>_xlfn.XLOOKUP(B65,#REF!,#REF!)</f>
        <v>#REF!</v>
      </c>
      <c r="H65" s="46" t="e">
        <f>_xlfn.XLOOKUP(B65,#REF!,#REF!)</f>
        <v>#REF!</v>
      </c>
    </row>
    <row r="66" spans="2:8" ht="0" hidden="1" customHeight="1" x14ac:dyDescent="0.3">
      <c r="B66" s="77" t="s">
        <v>102</v>
      </c>
      <c r="C66" s="47" t="e">
        <f>_xlfn.XLOOKUP(B66,#REF!,#REF!)</f>
        <v>#REF!</v>
      </c>
      <c r="D66" s="48" t="e">
        <v>#REF!</v>
      </c>
      <c r="G66" s="46" t="e">
        <f>_xlfn.XLOOKUP(B66,#REF!,#REF!)</f>
        <v>#REF!</v>
      </c>
      <c r="H66" s="46" t="e">
        <f>_xlfn.XLOOKUP(B66,#REF!,#REF!)</f>
        <v>#REF!</v>
      </c>
    </row>
    <row r="67" spans="2:8" ht="0" hidden="1" customHeight="1" x14ac:dyDescent="0.3">
      <c r="B67" s="77" t="s">
        <v>103</v>
      </c>
      <c r="C67" s="47" t="e">
        <f>_xlfn.XLOOKUP(B67,#REF!,#REF!)</f>
        <v>#REF!</v>
      </c>
      <c r="D67" s="48" t="e">
        <v>#REF!</v>
      </c>
      <c r="G67" s="46" t="e">
        <f>_xlfn.XLOOKUP(B67,#REF!,#REF!)</f>
        <v>#REF!</v>
      </c>
      <c r="H67" s="46" t="e">
        <f>_xlfn.XLOOKUP(B67,#REF!,#REF!)</f>
        <v>#REF!</v>
      </c>
    </row>
    <row r="68" spans="2:8" ht="0" hidden="1" customHeight="1" x14ac:dyDescent="0.3">
      <c r="B68" s="77" t="s">
        <v>104</v>
      </c>
      <c r="C68" s="47" t="e">
        <f>_xlfn.XLOOKUP(B68,#REF!,#REF!)</f>
        <v>#REF!</v>
      </c>
      <c r="D68" s="48" t="e">
        <v>#REF!</v>
      </c>
      <c r="G68" s="46" t="e">
        <f>_xlfn.XLOOKUP(B68,#REF!,#REF!)</f>
        <v>#REF!</v>
      </c>
      <c r="H68" s="46" t="e">
        <f>_xlfn.XLOOKUP(B68,#REF!,#REF!)</f>
        <v>#REF!</v>
      </c>
    </row>
    <row r="69" spans="2:8" ht="0" hidden="1" customHeight="1" x14ac:dyDescent="0.3">
      <c r="B69" s="77" t="s">
        <v>105</v>
      </c>
      <c r="C69" s="47" t="e">
        <f>_xlfn.XLOOKUP(B69,#REF!,#REF!)</f>
        <v>#REF!</v>
      </c>
      <c r="D69" s="48" t="e">
        <v>#REF!</v>
      </c>
      <c r="G69" s="46" t="e">
        <f>_xlfn.XLOOKUP(B69,#REF!,#REF!)</f>
        <v>#REF!</v>
      </c>
      <c r="H69" s="46" t="e">
        <f>_xlfn.XLOOKUP(B69,#REF!,#REF!)</f>
        <v>#REF!</v>
      </c>
    </row>
    <row r="70" spans="2:8" ht="0" hidden="1" customHeight="1" x14ac:dyDescent="0.3">
      <c r="B70" s="77" t="s">
        <v>106</v>
      </c>
      <c r="C70" s="47" t="e">
        <f>_xlfn.XLOOKUP(B70,#REF!,#REF!)</f>
        <v>#REF!</v>
      </c>
      <c r="D70" s="48" t="e">
        <v>#REF!</v>
      </c>
      <c r="G70" s="46" t="e">
        <f>_xlfn.XLOOKUP(B70,#REF!,#REF!)</f>
        <v>#REF!</v>
      </c>
      <c r="H70" s="46" t="e">
        <f>_xlfn.XLOOKUP(B70,#REF!,#REF!)</f>
        <v>#REF!</v>
      </c>
    </row>
    <row r="71" spans="2:8" ht="0" hidden="1" customHeight="1" x14ac:dyDescent="0.3">
      <c r="B71" s="77" t="s">
        <v>107</v>
      </c>
      <c r="C71" s="47" t="e">
        <f>_xlfn.XLOOKUP(B71,#REF!,#REF!)</f>
        <v>#REF!</v>
      </c>
      <c r="D71" s="48" t="e">
        <v>#REF!</v>
      </c>
      <c r="G71" s="46" t="e">
        <f>_xlfn.XLOOKUP(B71,#REF!,#REF!)</f>
        <v>#REF!</v>
      </c>
      <c r="H71" s="46" t="e">
        <f>_xlfn.XLOOKUP(B71,#REF!,#REF!)</f>
        <v>#REF!</v>
      </c>
    </row>
    <row r="72" spans="2:8" ht="0" hidden="1" customHeight="1" x14ac:dyDescent="0.3">
      <c r="B72" s="77" t="s">
        <v>87</v>
      </c>
      <c r="C72" s="47" t="e">
        <f>_xlfn.XLOOKUP(B72,#REF!,#REF!)</f>
        <v>#REF!</v>
      </c>
      <c r="D72" s="48" t="e">
        <v>#REF!</v>
      </c>
      <c r="G72" s="46" t="e">
        <f>_xlfn.XLOOKUP(B72,#REF!,#REF!)</f>
        <v>#REF!</v>
      </c>
      <c r="H72" s="46" t="e">
        <f>_xlfn.XLOOKUP(B72,#REF!,#REF!)</f>
        <v>#REF!</v>
      </c>
    </row>
    <row r="73" spans="2:8" ht="0" hidden="1" customHeight="1" x14ac:dyDescent="0.3">
      <c r="B73" s="77" t="s">
        <v>88</v>
      </c>
      <c r="C73" s="47" t="e">
        <f>_xlfn.XLOOKUP(B73,#REF!,#REF!)</f>
        <v>#REF!</v>
      </c>
      <c r="D73" s="48" t="e">
        <v>#REF!</v>
      </c>
      <c r="G73" s="46" t="e">
        <f>_xlfn.XLOOKUP(B73,#REF!,#REF!)</f>
        <v>#REF!</v>
      </c>
      <c r="H73" s="46" t="e">
        <f>_xlfn.XLOOKUP(B73,#REF!,#REF!)</f>
        <v>#REF!</v>
      </c>
    </row>
    <row r="74" spans="2:8" ht="0" hidden="1" customHeight="1" x14ac:dyDescent="0.3">
      <c r="B74" s="77" t="s">
        <v>89</v>
      </c>
      <c r="C74" s="47" t="e">
        <f>_xlfn.XLOOKUP(B74,#REF!,#REF!)</f>
        <v>#REF!</v>
      </c>
      <c r="D74" s="48" t="e">
        <v>#REF!</v>
      </c>
      <c r="G74" s="46" t="e">
        <f>_xlfn.XLOOKUP(B74,#REF!,#REF!)</f>
        <v>#REF!</v>
      </c>
      <c r="H74" s="46" t="e">
        <f>_xlfn.XLOOKUP(B74,#REF!,#REF!)</f>
        <v>#REF!</v>
      </c>
    </row>
    <row r="75" spans="2:8" ht="0" hidden="1" customHeight="1" x14ac:dyDescent="0.3">
      <c r="B75" s="77" t="s">
        <v>90</v>
      </c>
      <c r="C75" s="47" t="e">
        <f>_xlfn.XLOOKUP(B75,#REF!,#REF!)</f>
        <v>#REF!</v>
      </c>
      <c r="D75" s="48" t="e">
        <v>#REF!</v>
      </c>
      <c r="G75" s="46" t="e">
        <f>_xlfn.XLOOKUP(B75,#REF!,#REF!)</f>
        <v>#REF!</v>
      </c>
      <c r="H75" s="46" t="e">
        <f>_xlfn.XLOOKUP(B75,#REF!,#REF!)</f>
        <v>#REF!</v>
      </c>
    </row>
  </sheetData>
  <sheetProtection algorithmName="SHA-512" hashValue="Qa8vdeypEEGmK6AfiwQj1kn8lqeN6lNQMiyrXbaaP5BLDVpFv2DTReywpgQCYW45sb2PLukXR/NwbbTrUd+iig==" saltValue="9kKNYeuXwoiRMeRDLH8TQQ==" spinCount="100000" sheet="1" objects="1" scenarios="1" formatColumns="0" autoFilter="0"/>
  <protectedRanges>
    <protectedRange sqref="E2" name="Range4"/>
    <protectedRange sqref="E5:F50" name="Range3"/>
    <protectedRange sqref="I5:I50" name="Range2"/>
  </protectedRanges>
  <autoFilter ref="I3:I50" xr:uid="{4F2F79EB-8DDA-4D54-954E-3CBED912A757}"/>
  <mergeCells count="1">
    <mergeCell ref="A2:B2"/>
  </mergeCells>
  <conditionalFormatting sqref="E5:E50">
    <cfRule type="cellIs" dxfId="1" priority="2" operator="notEqual">
      <formula>$E$2</formula>
    </cfRule>
  </conditionalFormatting>
  <conditionalFormatting sqref="F5:F50">
    <cfRule type="cellIs" dxfId="0" priority="1" operator="notEqual">
      <formula>$E$2*$D5</formula>
    </cfRule>
  </conditionalFormatting>
  <hyperlinks>
    <hyperlink ref="C3" r:id="rId1" xr:uid="{7F55195B-A96A-458E-8596-FD384A3F581F}"/>
  </hyperlinks>
  <pageMargins left="0.25" right="0.25" top="0.75" bottom="0.75" header="0.3" footer="0.3"/>
  <pageSetup scale="51" orientation="portrait" r:id="rId2"/>
  <headerFooter>
    <oddHeader>&amp;LSUPPLY LINES
Subject to change without prior notice&amp;RSUPPLY LINES
 Page &amp;P of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Supply Lines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2025-02-19T17:57:49Z</dcterms:created>
  <dcterms:modified xsi:type="dcterms:W3CDTF">2025-04-06T19:43:00Z</dcterms:modified>
</cp:coreProperties>
</file>