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PVC DWV/052322/"/>
    </mc:Choice>
  </mc:AlternateContent>
  <xr:revisionPtr revIDLastSave="1" documentId="8_{617A4A58-404B-4268-9F2B-C7BBD080EB0D}" xr6:coauthVersionLast="47" xr6:coauthVersionMax="47" xr10:uidLastSave="{8C40092B-B31B-4019-8D04-B183EF91721B}"/>
  <bookViews>
    <workbookView xWindow="-108" yWindow="-108" windowWidth="23256" windowHeight="12456" xr2:uid="{111B2AE6-4A92-422C-B48A-CC288743499C}"/>
  </bookViews>
  <sheets>
    <sheet name="PVC DWV" sheetId="1" r:id="rId1"/>
  </sheets>
  <definedNames>
    <definedName name="_xlnm._FilterDatabase" localSheetId="0" hidden="1">'PVC DWV'!$J$3:$J$479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6" i="1" l="1"/>
  <c r="G206" i="1" s="1"/>
  <c r="K206" i="1" s="1"/>
  <c r="F196" i="1"/>
  <c r="G196" i="1" s="1"/>
  <c r="K196" i="1" s="1"/>
  <c r="F185" i="1"/>
  <c r="G185" i="1" s="1"/>
  <c r="K185" i="1" s="1"/>
  <c r="F81" i="1"/>
  <c r="G81" i="1" s="1"/>
  <c r="K81" i="1" s="1"/>
  <c r="F69" i="1"/>
  <c r="G69" i="1" s="1"/>
  <c r="K69" i="1" s="1"/>
  <c r="F41" i="1"/>
  <c r="G41" i="1" s="1"/>
  <c r="K41" i="1" s="1"/>
  <c r="F473" i="1"/>
  <c r="G473" i="1" s="1"/>
  <c r="K473" i="1" s="1"/>
  <c r="F218" i="1" l="1"/>
  <c r="G218" i="1" s="1"/>
  <c r="K218" i="1" s="1"/>
  <c r="F93" i="1"/>
  <c r="G93" i="1" s="1"/>
  <c r="K93" i="1" s="1"/>
  <c r="F253" i="1"/>
  <c r="G253" i="1" s="1"/>
  <c r="K253" i="1" s="1"/>
  <c r="F359" i="1"/>
  <c r="G359" i="1" s="1"/>
  <c r="K359" i="1" s="1"/>
  <c r="F33" i="1"/>
  <c r="G33" i="1" s="1"/>
  <c r="K33" i="1" s="1"/>
  <c r="F53" i="1"/>
  <c r="G53" i="1" s="1"/>
  <c r="K53" i="1" s="1"/>
  <c r="F290" i="1"/>
  <c r="G290" i="1" s="1"/>
  <c r="K290" i="1" s="1"/>
  <c r="F12" i="1"/>
  <c r="G12" i="1" s="1"/>
  <c r="K12" i="1" s="1"/>
  <c r="F6" i="1"/>
  <c r="G6" i="1" s="1"/>
  <c r="K6" i="1" s="1"/>
  <c r="F15" i="1"/>
  <c r="G15" i="1" s="1"/>
  <c r="K15" i="1" s="1"/>
  <c r="F65" i="1"/>
  <c r="G65" i="1" s="1"/>
  <c r="K65" i="1" s="1"/>
  <c r="F45" i="1"/>
  <c r="G45" i="1" s="1"/>
  <c r="K45" i="1" s="1"/>
  <c r="F191" i="1"/>
  <c r="G191" i="1" s="1"/>
  <c r="K191" i="1" s="1"/>
  <c r="F77" i="1"/>
  <c r="G77" i="1" s="1"/>
  <c r="K77" i="1" s="1"/>
  <c r="F202" i="1"/>
  <c r="G202" i="1" s="1"/>
  <c r="K202" i="1" s="1"/>
  <c r="F235" i="1"/>
  <c r="G235" i="1" s="1"/>
  <c r="K235" i="1" s="1"/>
  <c r="F57" i="1"/>
  <c r="G57" i="1" s="1"/>
  <c r="K57" i="1" s="1"/>
  <c r="F416" i="1"/>
  <c r="G416" i="1" s="1"/>
  <c r="K416" i="1" s="1"/>
  <c r="F9" i="1"/>
  <c r="G9" i="1" s="1"/>
  <c r="K9" i="1" s="1"/>
  <c r="F18" i="1"/>
  <c r="G18" i="1" s="1"/>
  <c r="K18" i="1" s="1"/>
  <c r="F29" i="1"/>
  <c r="G29" i="1" s="1"/>
  <c r="K29" i="1" s="1"/>
  <c r="F89" i="1"/>
  <c r="G89" i="1" s="1"/>
  <c r="K89" i="1" s="1"/>
  <c r="F389" i="1"/>
  <c r="G389" i="1" s="1"/>
  <c r="K389" i="1" s="1"/>
  <c r="F417" i="1"/>
  <c r="G417" i="1" s="1"/>
  <c r="K417" i="1" s="1"/>
  <c r="F457" i="1"/>
  <c r="G457" i="1" s="1"/>
  <c r="K457" i="1" s="1"/>
  <c r="F158" i="1"/>
  <c r="G158" i="1" s="1"/>
  <c r="K158" i="1" s="1"/>
  <c r="F338" i="1"/>
  <c r="G338" i="1" s="1"/>
  <c r="K338" i="1" s="1"/>
  <c r="F353" i="1"/>
  <c r="G353" i="1" s="1"/>
  <c r="K353" i="1" s="1"/>
  <c r="F438" i="1"/>
  <c r="G438" i="1" s="1"/>
  <c r="K438" i="1" s="1"/>
  <c r="F26" i="1"/>
  <c r="G26" i="1" s="1"/>
  <c r="K26" i="1" s="1"/>
  <c r="F38" i="1"/>
  <c r="G38" i="1" s="1"/>
  <c r="K38" i="1" s="1"/>
  <c r="F50" i="1"/>
  <c r="G50" i="1" s="1"/>
  <c r="K50" i="1" s="1"/>
  <c r="F62" i="1"/>
  <c r="G62" i="1" s="1"/>
  <c r="K62" i="1" s="1"/>
  <c r="F74" i="1"/>
  <c r="G74" i="1" s="1"/>
  <c r="K74" i="1" s="1"/>
  <c r="F86" i="1"/>
  <c r="G86" i="1" s="1"/>
  <c r="K86" i="1" s="1"/>
  <c r="F98" i="1"/>
  <c r="G98" i="1" s="1"/>
  <c r="K98" i="1" s="1"/>
  <c r="F124" i="1"/>
  <c r="G124" i="1" s="1"/>
  <c r="K124" i="1" s="1"/>
  <c r="F128" i="1"/>
  <c r="G128" i="1" s="1"/>
  <c r="K128" i="1" s="1"/>
  <c r="F137" i="1"/>
  <c r="G137" i="1" s="1"/>
  <c r="K137" i="1" s="1"/>
  <c r="F167" i="1"/>
  <c r="G167" i="1" s="1"/>
  <c r="K167" i="1" s="1"/>
  <c r="F230" i="1"/>
  <c r="G230" i="1" s="1"/>
  <c r="K230" i="1" s="1"/>
  <c r="F242" i="1"/>
  <c r="G242" i="1" s="1"/>
  <c r="K242" i="1" s="1"/>
  <c r="F254" i="1"/>
  <c r="G254" i="1" s="1"/>
  <c r="K254" i="1" s="1"/>
  <c r="F440" i="1"/>
  <c r="G440" i="1" s="1"/>
  <c r="K440" i="1" s="1"/>
  <c r="F310" i="1"/>
  <c r="G310" i="1" s="1"/>
  <c r="K310" i="1" s="1"/>
  <c r="F30" i="1"/>
  <c r="G30" i="1" s="1"/>
  <c r="K30" i="1" s="1"/>
  <c r="F54" i="1"/>
  <c r="G54" i="1" s="1"/>
  <c r="K54" i="1" s="1"/>
  <c r="F78" i="1"/>
  <c r="G78" i="1" s="1"/>
  <c r="K78" i="1" s="1"/>
  <c r="F347" i="1"/>
  <c r="G347" i="1" s="1"/>
  <c r="K347" i="1" s="1"/>
  <c r="F361" i="1"/>
  <c r="G361" i="1" s="1"/>
  <c r="K361" i="1" s="1"/>
  <c r="F383" i="1"/>
  <c r="G383" i="1" s="1"/>
  <c r="K383" i="1" s="1"/>
  <c r="F23" i="1"/>
  <c r="G23" i="1" s="1"/>
  <c r="K23" i="1" s="1"/>
  <c r="F462" i="1"/>
  <c r="G462" i="1" s="1"/>
  <c r="K462" i="1" s="1"/>
  <c r="F35" i="1"/>
  <c r="G35" i="1" s="1"/>
  <c r="K35" i="1" s="1"/>
  <c r="F59" i="1"/>
  <c r="G59" i="1" s="1"/>
  <c r="K59" i="1" s="1"/>
  <c r="F83" i="1"/>
  <c r="G83" i="1" s="1"/>
  <c r="K83" i="1" s="1"/>
  <c r="F121" i="1"/>
  <c r="G121" i="1" s="1"/>
  <c r="K121" i="1" s="1"/>
  <c r="F155" i="1"/>
  <c r="G155" i="1" s="1"/>
  <c r="K155" i="1" s="1"/>
  <c r="F209" i="1"/>
  <c r="G209" i="1" s="1"/>
  <c r="K209" i="1" s="1"/>
  <c r="F238" i="1"/>
  <c r="G238" i="1" s="1"/>
  <c r="K238" i="1" s="1"/>
  <c r="F51" i="1"/>
  <c r="G51" i="1" s="1"/>
  <c r="K51" i="1" s="1"/>
  <c r="F87" i="1"/>
  <c r="G87" i="1" s="1"/>
  <c r="K87" i="1" s="1"/>
  <c r="F125" i="1"/>
  <c r="G125" i="1" s="1"/>
  <c r="K125" i="1" s="1"/>
  <c r="F134" i="1"/>
  <c r="G134" i="1" s="1"/>
  <c r="K134" i="1" s="1"/>
  <c r="F160" i="1"/>
  <c r="G160" i="1" s="1"/>
  <c r="K160" i="1" s="1"/>
  <c r="F164" i="1"/>
  <c r="G164" i="1" s="1"/>
  <c r="K164" i="1" s="1"/>
  <c r="F173" i="1"/>
  <c r="G173" i="1" s="1"/>
  <c r="K173" i="1" s="1"/>
  <c r="F188" i="1"/>
  <c r="G188" i="1" s="1"/>
  <c r="K188" i="1" s="1"/>
  <c r="F199" i="1"/>
  <c r="G199" i="1" s="1"/>
  <c r="K199" i="1" s="1"/>
  <c r="F349" i="1"/>
  <c r="G349" i="1" s="1"/>
  <c r="K349" i="1" s="1"/>
  <c r="F409" i="1"/>
  <c r="G409" i="1" s="1"/>
  <c r="K409" i="1" s="1"/>
  <c r="F449" i="1"/>
  <c r="G449" i="1" s="1"/>
  <c r="K449" i="1" s="1"/>
  <c r="F106" i="1"/>
  <c r="G106" i="1" s="1"/>
  <c r="K106" i="1" s="1"/>
  <c r="F115" i="1"/>
  <c r="G115" i="1" s="1"/>
  <c r="K115" i="1" s="1"/>
  <c r="F145" i="1"/>
  <c r="G145" i="1" s="1"/>
  <c r="K145" i="1" s="1"/>
  <c r="F181" i="1"/>
  <c r="G181" i="1" s="1"/>
  <c r="K181" i="1" s="1"/>
  <c r="F305" i="1"/>
  <c r="G305" i="1" s="1"/>
  <c r="K305" i="1" s="1"/>
  <c r="F377" i="1"/>
  <c r="G377" i="1" s="1"/>
  <c r="K377" i="1" s="1"/>
  <c r="F421" i="1"/>
  <c r="G421" i="1" s="1"/>
  <c r="K421" i="1" s="1"/>
  <c r="F370" i="1"/>
  <c r="G370" i="1" s="1"/>
  <c r="K370" i="1" s="1"/>
  <c r="F215" i="1"/>
  <c r="G215" i="1" s="1"/>
  <c r="K215" i="1" s="1"/>
  <c r="F178" i="1"/>
  <c r="G178" i="1" s="1"/>
  <c r="K178" i="1" s="1"/>
  <c r="F184" i="1"/>
  <c r="G184" i="1" s="1"/>
  <c r="K184" i="1" s="1"/>
  <c r="F262" i="1"/>
  <c r="G262" i="1" s="1"/>
  <c r="K262" i="1" s="1"/>
  <c r="F275" i="1"/>
  <c r="G275" i="1" s="1"/>
  <c r="K275" i="1" s="1"/>
  <c r="F281" i="1"/>
  <c r="G281" i="1" s="1"/>
  <c r="K281" i="1" s="1"/>
  <c r="F301" i="1"/>
  <c r="G301" i="1" s="1"/>
  <c r="K301" i="1" s="1"/>
  <c r="F386" i="1"/>
  <c r="G386" i="1" s="1"/>
  <c r="K386" i="1" s="1"/>
  <c r="F428" i="1"/>
  <c r="G428" i="1" s="1"/>
  <c r="K428" i="1" s="1"/>
  <c r="F469" i="1"/>
  <c r="G469" i="1" s="1"/>
  <c r="K469" i="1" s="1"/>
  <c r="F154" i="1"/>
  <c r="G154" i="1" s="1"/>
  <c r="K154" i="1" s="1"/>
  <c r="F4" i="1"/>
  <c r="G4" i="1" s="1"/>
  <c r="K4" i="1" s="1"/>
  <c r="F7" i="1"/>
  <c r="G7" i="1" s="1"/>
  <c r="K7" i="1" s="1"/>
  <c r="F10" i="1"/>
  <c r="G10" i="1" s="1"/>
  <c r="K10" i="1" s="1"/>
  <c r="F13" i="1"/>
  <c r="G13" i="1" s="1"/>
  <c r="K13" i="1" s="1"/>
  <c r="F203" i="1"/>
  <c r="G203" i="1" s="1"/>
  <c r="K203" i="1" s="1"/>
  <c r="F299" i="1"/>
  <c r="G299" i="1" s="1"/>
  <c r="K299" i="1" s="1"/>
  <c r="F95" i="1"/>
  <c r="G95" i="1" s="1"/>
  <c r="K95" i="1" s="1"/>
  <c r="F221" i="1"/>
  <c r="G221" i="1" s="1"/>
  <c r="K221" i="1" s="1"/>
  <c r="F426" i="1"/>
  <c r="G426" i="1" s="1"/>
  <c r="K426" i="1" s="1"/>
  <c r="F63" i="1"/>
  <c r="G63" i="1" s="1"/>
  <c r="K63" i="1" s="1"/>
  <c r="F8" i="1"/>
  <c r="G8" i="1" s="1"/>
  <c r="K8" i="1" s="1"/>
  <c r="F14" i="1"/>
  <c r="G14" i="1" s="1"/>
  <c r="K14" i="1" s="1"/>
  <c r="F24" i="1"/>
  <c r="G24" i="1" s="1"/>
  <c r="K24" i="1" s="1"/>
  <c r="F32" i="1"/>
  <c r="G32" i="1" s="1"/>
  <c r="K32" i="1" s="1"/>
  <c r="F44" i="1"/>
  <c r="G44" i="1" s="1"/>
  <c r="K44" i="1" s="1"/>
  <c r="F56" i="1"/>
  <c r="G56" i="1" s="1"/>
  <c r="K56" i="1" s="1"/>
  <c r="F68" i="1"/>
  <c r="G68" i="1" s="1"/>
  <c r="K68" i="1" s="1"/>
  <c r="F80" i="1"/>
  <c r="G80" i="1" s="1"/>
  <c r="K80" i="1" s="1"/>
  <c r="F92" i="1"/>
  <c r="G92" i="1" s="1"/>
  <c r="K92" i="1" s="1"/>
  <c r="F245" i="1"/>
  <c r="G245" i="1" s="1"/>
  <c r="K245" i="1" s="1"/>
  <c r="F257" i="1"/>
  <c r="G257" i="1" s="1"/>
  <c r="K257" i="1" s="1"/>
  <c r="F314" i="1"/>
  <c r="G314" i="1" s="1"/>
  <c r="K314" i="1" s="1"/>
  <c r="F371" i="1"/>
  <c r="G371" i="1" s="1"/>
  <c r="K371" i="1" s="1"/>
  <c r="F394" i="1"/>
  <c r="G394" i="1" s="1"/>
  <c r="K394" i="1" s="1"/>
  <c r="F450" i="1"/>
  <c r="G450" i="1" s="1"/>
  <c r="K450" i="1" s="1"/>
  <c r="F317" i="1"/>
  <c r="G317" i="1" s="1"/>
  <c r="K317" i="1" s="1"/>
  <c r="F286" i="1"/>
  <c r="G286" i="1" s="1"/>
  <c r="K286" i="1" s="1"/>
  <c r="F47" i="1"/>
  <c r="G47" i="1" s="1"/>
  <c r="K47" i="1" s="1"/>
  <c r="F71" i="1"/>
  <c r="G71" i="1" s="1"/>
  <c r="K71" i="1" s="1"/>
  <c r="F103" i="1"/>
  <c r="G103" i="1" s="1"/>
  <c r="K103" i="1" s="1"/>
  <c r="F116" i="1"/>
  <c r="G116" i="1" s="1"/>
  <c r="K116" i="1" s="1"/>
  <c r="F142" i="1"/>
  <c r="G142" i="1" s="1"/>
  <c r="K142" i="1" s="1"/>
  <c r="F151" i="1"/>
  <c r="G151" i="1" s="1"/>
  <c r="K151" i="1" s="1"/>
  <c r="F226" i="1"/>
  <c r="G226" i="1" s="1"/>
  <c r="K226" i="1" s="1"/>
  <c r="F27" i="1"/>
  <c r="G27" i="1" s="1"/>
  <c r="K27" i="1" s="1"/>
  <c r="F39" i="1"/>
  <c r="G39" i="1" s="1"/>
  <c r="K39" i="1" s="1"/>
  <c r="F5" i="1"/>
  <c r="G5" i="1" s="1"/>
  <c r="K5" i="1" s="1"/>
  <c r="F11" i="1"/>
  <c r="G11" i="1" s="1"/>
  <c r="K11" i="1" s="1"/>
  <c r="F36" i="1"/>
  <c r="G36" i="1" s="1"/>
  <c r="K36" i="1" s="1"/>
  <c r="F48" i="1"/>
  <c r="G48" i="1" s="1"/>
  <c r="K48" i="1" s="1"/>
  <c r="F60" i="1"/>
  <c r="G60" i="1" s="1"/>
  <c r="K60" i="1" s="1"/>
  <c r="F72" i="1"/>
  <c r="G72" i="1" s="1"/>
  <c r="K72" i="1" s="1"/>
  <c r="F84" i="1"/>
  <c r="G84" i="1" s="1"/>
  <c r="K84" i="1" s="1"/>
  <c r="F96" i="1"/>
  <c r="G96" i="1" s="1"/>
  <c r="K96" i="1" s="1"/>
  <c r="F109" i="1"/>
  <c r="G109" i="1" s="1"/>
  <c r="K109" i="1" s="1"/>
  <c r="F118" i="1"/>
  <c r="G118" i="1" s="1"/>
  <c r="K118" i="1" s="1"/>
  <c r="F122" i="1"/>
  <c r="G122" i="1" s="1"/>
  <c r="K122" i="1" s="1"/>
  <c r="F139" i="1"/>
  <c r="G139" i="1" s="1"/>
  <c r="K139" i="1" s="1"/>
  <c r="F148" i="1"/>
  <c r="G148" i="1" s="1"/>
  <c r="K148" i="1" s="1"/>
  <c r="F152" i="1"/>
  <c r="G152" i="1" s="1"/>
  <c r="K152" i="1" s="1"/>
  <c r="F157" i="1"/>
  <c r="G157" i="1" s="1"/>
  <c r="K157" i="1" s="1"/>
  <c r="F217" i="1"/>
  <c r="G217" i="1" s="1"/>
  <c r="K217" i="1" s="1"/>
  <c r="F251" i="1"/>
  <c r="G251" i="1" s="1"/>
  <c r="K251" i="1" s="1"/>
  <c r="F322" i="1"/>
  <c r="G322" i="1" s="1"/>
  <c r="K322" i="1" s="1"/>
  <c r="F337" i="1"/>
  <c r="G337" i="1" s="1"/>
  <c r="K337" i="1" s="1"/>
  <c r="F410" i="1"/>
  <c r="G410" i="1" s="1"/>
  <c r="K410" i="1" s="1"/>
  <c r="F432" i="1"/>
  <c r="G432" i="1" s="1"/>
  <c r="K432" i="1" s="1"/>
  <c r="F479" i="1"/>
  <c r="G479" i="1" s="1"/>
  <c r="K479" i="1" s="1"/>
  <c r="F475" i="1"/>
  <c r="G475" i="1" s="1"/>
  <c r="K475" i="1" s="1"/>
  <c r="F471" i="1"/>
  <c r="G471" i="1" s="1"/>
  <c r="K471" i="1" s="1"/>
  <c r="F467" i="1"/>
  <c r="G467" i="1" s="1"/>
  <c r="K467" i="1" s="1"/>
  <c r="F463" i="1"/>
  <c r="G463" i="1" s="1"/>
  <c r="K463" i="1" s="1"/>
  <c r="F459" i="1"/>
  <c r="G459" i="1" s="1"/>
  <c r="K459" i="1" s="1"/>
  <c r="F455" i="1"/>
  <c r="G455" i="1" s="1"/>
  <c r="K455" i="1" s="1"/>
  <c r="F451" i="1"/>
  <c r="G451" i="1" s="1"/>
  <c r="K451" i="1" s="1"/>
  <c r="F447" i="1"/>
  <c r="G447" i="1" s="1"/>
  <c r="K447" i="1" s="1"/>
  <c r="F443" i="1"/>
  <c r="G443" i="1" s="1"/>
  <c r="K443" i="1" s="1"/>
  <c r="F439" i="1"/>
  <c r="G439" i="1" s="1"/>
  <c r="K439" i="1" s="1"/>
  <c r="F435" i="1"/>
  <c r="G435" i="1" s="1"/>
  <c r="K435" i="1" s="1"/>
  <c r="F431" i="1"/>
  <c r="G431" i="1" s="1"/>
  <c r="K431" i="1" s="1"/>
  <c r="F427" i="1"/>
  <c r="G427" i="1" s="1"/>
  <c r="K427" i="1" s="1"/>
  <c r="F423" i="1"/>
  <c r="G423" i="1" s="1"/>
  <c r="K423" i="1" s="1"/>
  <c r="F419" i="1"/>
  <c r="G419" i="1" s="1"/>
  <c r="K419" i="1" s="1"/>
  <c r="F415" i="1"/>
  <c r="G415" i="1" s="1"/>
  <c r="K415" i="1" s="1"/>
  <c r="F411" i="1"/>
  <c r="G411" i="1" s="1"/>
  <c r="K411" i="1" s="1"/>
  <c r="F408" i="1"/>
  <c r="G408" i="1" s="1"/>
  <c r="K408" i="1" s="1"/>
  <c r="F405" i="1"/>
  <c r="G405" i="1" s="1"/>
  <c r="K405" i="1" s="1"/>
  <c r="F402" i="1"/>
  <c r="G402" i="1" s="1"/>
  <c r="K402" i="1" s="1"/>
  <c r="F399" i="1"/>
  <c r="G399" i="1" s="1"/>
  <c r="K399" i="1" s="1"/>
  <c r="F396" i="1"/>
  <c r="G396" i="1" s="1"/>
  <c r="K396" i="1" s="1"/>
  <c r="F393" i="1"/>
  <c r="G393" i="1" s="1"/>
  <c r="K393" i="1" s="1"/>
  <c r="F390" i="1"/>
  <c r="G390" i="1" s="1"/>
  <c r="K390" i="1" s="1"/>
  <c r="F387" i="1"/>
  <c r="G387" i="1" s="1"/>
  <c r="K387" i="1" s="1"/>
  <c r="F384" i="1"/>
  <c r="G384" i="1" s="1"/>
  <c r="K384" i="1" s="1"/>
  <c r="F381" i="1"/>
  <c r="G381" i="1" s="1"/>
  <c r="K381" i="1" s="1"/>
  <c r="F378" i="1"/>
  <c r="G378" i="1" s="1"/>
  <c r="K378" i="1" s="1"/>
  <c r="F375" i="1"/>
  <c r="G375" i="1" s="1"/>
  <c r="K375" i="1" s="1"/>
  <c r="F372" i="1"/>
  <c r="G372" i="1" s="1"/>
  <c r="K372" i="1" s="1"/>
  <c r="F369" i="1"/>
  <c r="G369" i="1" s="1"/>
  <c r="K369" i="1" s="1"/>
  <c r="F366" i="1"/>
  <c r="G366" i="1" s="1"/>
  <c r="K366" i="1" s="1"/>
  <c r="F363" i="1"/>
  <c r="G363" i="1" s="1"/>
  <c r="K363" i="1" s="1"/>
  <c r="F360" i="1"/>
  <c r="G360" i="1" s="1"/>
  <c r="K360" i="1" s="1"/>
  <c r="F357" i="1"/>
  <c r="G357" i="1" s="1"/>
  <c r="K357" i="1" s="1"/>
  <c r="F354" i="1"/>
  <c r="G354" i="1" s="1"/>
  <c r="K354" i="1" s="1"/>
  <c r="F351" i="1"/>
  <c r="G351" i="1" s="1"/>
  <c r="K351" i="1" s="1"/>
  <c r="F348" i="1"/>
  <c r="G348" i="1" s="1"/>
  <c r="K348" i="1" s="1"/>
  <c r="F345" i="1"/>
  <c r="G345" i="1" s="1"/>
  <c r="K345" i="1" s="1"/>
  <c r="F342" i="1"/>
  <c r="G342" i="1" s="1"/>
  <c r="K342" i="1" s="1"/>
  <c r="F339" i="1"/>
  <c r="G339" i="1" s="1"/>
  <c r="K339" i="1" s="1"/>
  <c r="F336" i="1"/>
  <c r="G336" i="1" s="1"/>
  <c r="K336" i="1" s="1"/>
  <c r="F333" i="1"/>
  <c r="G333" i="1" s="1"/>
  <c r="K333" i="1" s="1"/>
  <c r="F330" i="1"/>
  <c r="G330" i="1" s="1"/>
  <c r="K330" i="1" s="1"/>
  <c r="F327" i="1"/>
  <c r="G327" i="1" s="1"/>
  <c r="K327" i="1" s="1"/>
  <c r="F324" i="1"/>
  <c r="G324" i="1" s="1"/>
  <c r="K324" i="1" s="1"/>
  <c r="F321" i="1"/>
  <c r="G321" i="1" s="1"/>
  <c r="K321" i="1" s="1"/>
  <c r="F318" i="1"/>
  <c r="G318" i="1" s="1"/>
  <c r="K318" i="1" s="1"/>
  <c r="F315" i="1"/>
  <c r="G315" i="1" s="1"/>
  <c r="K315" i="1" s="1"/>
  <c r="F312" i="1"/>
  <c r="G312" i="1" s="1"/>
  <c r="K312" i="1" s="1"/>
  <c r="F309" i="1"/>
  <c r="G309" i="1" s="1"/>
  <c r="K309" i="1" s="1"/>
  <c r="F306" i="1"/>
  <c r="G306" i="1" s="1"/>
  <c r="K306" i="1" s="1"/>
  <c r="F303" i="1"/>
  <c r="G303" i="1" s="1"/>
  <c r="K303" i="1" s="1"/>
  <c r="F300" i="1"/>
  <c r="G300" i="1" s="1"/>
  <c r="K300" i="1" s="1"/>
  <c r="F297" i="1"/>
  <c r="G297" i="1" s="1"/>
  <c r="K297" i="1" s="1"/>
  <c r="F294" i="1"/>
  <c r="G294" i="1" s="1"/>
  <c r="K294" i="1" s="1"/>
  <c r="F291" i="1"/>
  <c r="G291" i="1" s="1"/>
  <c r="K291" i="1" s="1"/>
  <c r="F288" i="1"/>
  <c r="G288" i="1" s="1"/>
  <c r="K288" i="1" s="1"/>
  <c r="F285" i="1"/>
  <c r="G285" i="1" s="1"/>
  <c r="K285" i="1" s="1"/>
  <c r="F282" i="1"/>
  <c r="G282" i="1" s="1"/>
  <c r="K282" i="1" s="1"/>
  <c r="F279" i="1"/>
  <c r="G279" i="1" s="1"/>
  <c r="K279" i="1" s="1"/>
  <c r="F276" i="1"/>
  <c r="G276" i="1" s="1"/>
  <c r="K276" i="1" s="1"/>
  <c r="F273" i="1"/>
  <c r="G273" i="1" s="1"/>
  <c r="K273" i="1" s="1"/>
  <c r="F270" i="1"/>
  <c r="G270" i="1" s="1"/>
  <c r="K270" i="1" s="1"/>
  <c r="F267" i="1"/>
  <c r="G267" i="1" s="1"/>
  <c r="K267" i="1" s="1"/>
  <c r="F264" i="1"/>
  <c r="G264" i="1" s="1"/>
  <c r="K264" i="1" s="1"/>
  <c r="F261" i="1"/>
  <c r="G261" i="1" s="1"/>
  <c r="K261" i="1" s="1"/>
  <c r="F258" i="1"/>
  <c r="G258" i="1" s="1"/>
  <c r="K258" i="1" s="1"/>
  <c r="F255" i="1"/>
  <c r="G255" i="1" s="1"/>
  <c r="K255" i="1" s="1"/>
  <c r="F252" i="1"/>
  <c r="G252" i="1" s="1"/>
  <c r="K252" i="1" s="1"/>
  <c r="F249" i="1"/>
  <c r="G249" i="1" s="1"/>
  <c r="K249" i="1" s="1"/>
  <c r="F246" i="1"/>
  <c r="G246" i="1" s="1"/>
  <c r="K246" i="1" s="1"/>
  <c r="F243" i="1"/>
  <c r="G243" i="1" s="1"/>
  <c r="K243" i="1" s="1"/>
  <c r="F240" i="1"/>
  <c r="G240" i="1" s="1"/>
  <c r="K240" i="1" s="1"/>
  <c r="F237" i="1"/>
  <c r="G237" i="1" s="1"/>
  <c r="K237" i="1" s="1"/>
  <c r="F234" i="1"/>
  <c r="G234" i="1" s="1"/>
  <c r="K234" i="1" s="1"/>
  <c r="F231" i="1"/>
  <c r="G231" i="1" s="1"/>
  <c r="K231" i="1" s="1"/>
  <c r="F228" i="1"/>
  <c r="G228" i="1" s="1"/>
  <c r="K228" i="1" s="1"/>
  <c r="F225" i="1"/>
  <c r="G225" i="1" s="1"/>
  <c r="K225" i="1" s="1"/>
  <c r="F222" i="1"/>
  <c r="G222" i="1" s="1"/>
  <c r="K222" i="1" s="1"/>
  <c r="F219" i="1"/>
  <c r="G219" i="1" s="1"/>
  <c r="K219" i="1" s="1"/>
  <c r="F216" i="1"/>
  <c r="G216" i="1" s="1"/>
  <c r="K216" i="1" s="1"/>
  <c r="F213" i="1"/>
  <c r="G213" i="1" s="1"/>
  <c r="K213" i="1" s="1"/>
  <c r="F210" i="1"/>
  <c r="G210" i="1" s="1"/>
  <c r="K210" i="1" s="1"/>
  <c r="F478" i="1"/>
  <c r="G478" i="1" s="1"/>
  <c r="K478" i="1" s="1"/>
  <c r="F466" i="1"/>
  <c r="G466" i="1" s="1"/>
  <c r="K466" i="1" s="1"/>
  <c r="F454" i="1"/>
  <c r="G454" i="1" s="1"/>
  <c r="K454" i="1" s="1"/>
  <c r="F442" i="1"/>
  <c r="G442" i="1" s="1"/>
  <c r="K442" i="1" s="1"/>
  <c r="F430" i="1"/>
  <c r="G430" i="1" s="1"/>
  <c r="K430" i="1" s="1"/>
  <c r="F418" i="1"/>
  <c r="G418" i="1" s="1"/>
  <c r="K418" i="1" s="1"/>
  <c r="F404" i="1"/>
  <c r="G404" i="1" s="1"/>
  <c r="K404" i="1" s="1"/>
  <c r="F392" i="1"/>
  <c r="G392" i="1" s="1"/>
  <c r="K392" i="1" s="1"/>
  <c r="F380" i="1"/>
  <c r="G380" i="1" s="1"/>
  <c r="K380" i="1" s="1"/>
  <c r="F368" i="1"/>
  <c r="G368" i="1" s="1"/>
  <c r="K368" i="1" s="1"/>
  <c r="F356" i="1"/>
  <c r="G356" i="1" s="1"/>
  <c r="K356" i="1" s="1"/>
  <c r="F344" i="1"/>
  <c r="G344" i="1" s="1"/>
  <c r="K344" i="1" s="1"/>
  <c r="F332" i="1"/>
  <c r="G332" i="1" s="1"/>
  <c r="K332" i="1" s="1"/>
  <c r="F320" i="1"/>
  <c r="G320" i="1" s="1"/>
  <c r="K320" i="1" s="1"/>
  <c r="F400" i="1"/>
  <c r="G400" i="1" s="1"/>
  <c r="K400" i="1" s="1"/>
  <c r="F388" i="1"/>
  <c r="G388" i="1" s="1"/>
  <c r="K388" i="1" s="1"/>
  <c r="F376" i="1"/>
  <c r="G376" i="1" s="1"/>
  <c r="K376" i="1" s="1"/>
  <c r="F364" i="1"/>
  <c r="G364" i="1" s="1"/>
  <c r="K364" i="1" s="1"/>
  <c r="F352" i="1"/>
  <c r="G352" i="1" s="1"/>
  <c r="K352" i="1" s="1"/>
  <c r="F340" i="1"/>
  <c r="G340" i="1" s="1"/>
  <c r="K340" i="1" s="1"/>
  <c r="F328" i="1"/>
  <c r="G328" i="1" s="1"/>
  <c r="K328" i="1" s="1"/>
  <c r="F316" i="1"/>
  <c r="G316" i="1" s="1"/>
  <c r="K316" i="1" s="1"/>
  <c r="F304" i="1"/>
  <c r="G304" i="1" s="1"/>
  <c r="K304" i="1" s="1"/>
  <c r="F292" i="1"/>
  <c r="G292" i="1" s="1"/>
  <c r="K292" i="1" s="1"/>
  <c r="F280" i="1"/>
  <c r="G280" i="1" s="1"/>
  <c r="K280" i="1" s="1"/>
  <c r="F268" i="1"/>
  <c r="G268" i="1" s="1"/>
  <c r="K268" i="1" s="1"/>
  <c r="F260" i="1"/>
  <c r="G260" i="1" s="1"/>
  <c r="K260" i="1" s="1"/>
  <c r="F247" i="1"/>
  <c r="G247" i="1" s="1"/>
  <c r="K247" i="1" s="1"/>
  <c r="F224" i="1"/>
  <c r="G224" i="1" s="1"/>
  <c r="K224" i="1" s="1"/>
  <c r="F211" i="1"/>
  <c r="G211" i="1" s="1"/>
  <c r="K211" i="1" s="1"/>
  <c r="F472" i="1"/>
  <c r="G472" i="1" s="1"/>
  <c r="K472" i="1" s="1"/>
  <c r="F460" i="1"/>
  <c r="G460" i="1" s="1"/>
  <c r="K460" i="1" s="1"/>
  <c r="F448" i="1"/>
  <c r="G448" i="1" s="1"/>
  <c r="K448" i="1" s="1"/>
  <c r="F436" i="1"/>
  <c r="G436" i="1" s="1"/>
  <c r="K436" i="1" s="1"/>
  <c r="F424" i="1"/>
  <c r="G424" i="1" s="1"/>
  <c r="K424" i="1" s="1"/>
  <c r="F412" i="1"/>
  <c r="G412" i="1" s="1"/>
  <c r="K412" i="1" s="1"/>
  <c r="F250" i="1"/>
  <c r="G250" i="1" s="1"/>
  <c r="K250" i="1" s="1"/>
  <c r="F227" i="1"/>
  <c r="G227" i="1" s="1"/>
  <c r="K227" i="1" s="1"/>
  <c r="F214" i="1"/>
  <c r="G214" i="1" s="1"/>
  <c r="K214" i="1" s="1"/>
  <c r="F470" i="1"/>
  <c r="G470" i="1" s="1"/>
  <c r="K470" i="1" s="1"/>
  <c r="F458" i="1"/>
  <c r="G458" i="1" s="1"/>
  <c r="K458" i="1" s="1"/>
  <c r="F446" i="1"/>
  <c r="G446" i="1" s="1"/>
  <c r="K446" i="1" s="1"/>
  <c r="F434" i="1"/>
  <c r="G434" i="1" s="1"/>
  <c r="K434" i="1" s="1"/>
  <c r="F422" i="1"/>
  <c r="G422" i="1" s="1"/>
  <c r="K422" i="1" s="1"/>
  <c r="F403" i="1"/>
  <c r="G403" i="1" s="1"/>
  <c r="K403" i="1" s="1"/>
  <c r="F391" i="1"/>
  <c r="G391" i="1" s="1"/>
  <c r="K391" i="1" s="1"/>
  <c r="F379" i="1"/>
  <c r="G379" i="1" s="1"/>
  <c r="K379" i="1" s="1"/>
  <c r="F367" i="1"/>
  <c r="G367" i="1" s="1"/>
  <c r="K367" i="1" s="1"/>
  <c r="F355" i="1"/>
  <c r="G355" i="1" s="1"/>
  <c r="K355" i="1" s="1"/>
  <c r="F343" i="1"/>
  <c r="G343" i="1" s="1"/>
  <c r="K343" i="1" s="1"/>
  <c r="F331" i="1"/>
  <c r="G331" i="1" s="1"/>
  <c r="K331" i="1" s="1"/>
  <c r="F319" i="1"/>
  <c r="G319" i="1" s="1"/>
  <c r="K319" i="1" s="1"/>
  <c r="F307" i="1"/>
  <c r="G307" i="1" s="1"/>
  <c r="K307" i="1" s="1"/>
  <c r="F295" i="1"/>
  <c r="G295" i="1" s="1"/>
  <c r="K295" i="1" s="1"/>
  <c r="F283" i="1"/>
  <c r="G283" i="1" s="1"/>
  <c r="K283" i="1" s="1"/>
  <c r="F271" i="1"/>
  <c r="G271" i="1" s="1"/>
  <c r="K271" i="1" s="1"/>
  <c r="F256" i="1"/>
  <c r="G256" i="1" s="1"/>
  <c r="K256" i="1" s="1"/>
  <c r="F233" i="1"/>
  <c r="G233" i="1" s="1"/>
  <c r="K233" i="1" s="1"/>
  <c r="F220" i="1"/>
  <c r="G220" i="1" s="1"/>
  <c r="K220" i="1" s="1"/>
  <c r="F207" i="1"/>
  <c r="G207" i="1" s="1"/>
  <c r="K207" i="1" s="1"/>
  <c r="F204" i="1"/>
  <c r="G204" i="1" s="1"/>
  <c r="K204" i="1" s="1"/>
  <c r="F201" i="1"/>
  <c r="G201" i="1" s="1"/>
  <c r="K201" i="1" s="1"/>
  <c r="F198" i="1"/>
  <c r="G198" i="1" s="1"/>
  <c r="K198" i="1" s="1"/>
  <c r="F195" i="1"/>
  <c r="G195" i="1" s="1"/>
  <c r="K195" i="1" s="1"/>
  <c r="F192" i="1"/>
  <c r="G192" i="1" s="1"/>
  <c r="K192" i="1" s="1"/>
  <c r="F189" i="1"/>
  <c r="G189" i="1" s="1"/>
  <c r="K189" i="1" s="1"/>
  <c r="F186" i="1"/>
  <c r="G186" i="1" s="1"/>
  <c r="K186" i="1" s="1"/>
  <c r="F183" i="1"/>
  <c r="G183" i="1" s="1"/>
  <c r="K183" i="1" s="1"/>
  <c r="F180" i="1"/>
  <c r="G180" i="1" s="1"/>
  <c r="K180" i="1" s="1"/>
  <c r="F177" i="1"/>
  <c r="G177" i="1" s="1"/>
  <c r="K177" i="1" s="1"/>
  <c r="F174" i="1"/>
  <c r="G174" i="1" s="1"/>
  <c r="K174" i="1" s="1"/>
  <c r="F171" i="1"/>
  <c r="G171" i="1" s="1"/>
  <c r="K171" i="1" s="1"/>
  <c r="F168" i="1"/>
  <c r="G168" i="1" s="1"/>
  <c r="K168" i="1" s="1"/>
  <c r="F165" i="1"/>
  <c r="G165" i="1" s="1"/>
  <c r="K165" i="1" s="1"/>
  <c r="F162" i="1"/>
  <c r="G162" i="1" s="1"/>
  <c r="K162" i="1" s="1"/>
  <c r="F159" i="1"/>
  <c r="G159" i="1" s="1"/>
  <c r="K159" i="1" s="1"/>
  <c r="F156" i="1"/>
  <c r="G156" i="1" s="1"/>
  <c r="K156" i="1" s="1"/>
  <c r="F153" i="1"/>
  <c r="G153" i="1" s="1"/>
  <c r="K153" i="1" s="1"/>
  <c r="F150" i="1"/>
  <c r="G150" i="1" s="1"/>
  <c r="K150" i="1" s="1"/>
  <c r="F147" i="1"/>
  <c r="G147" i="1" s="1"/>
  <c r="K147" i="1" s="1"/>
  <c r="F144" i="1"/>
  <c r="G144" i="1" s="1"/>
  <c r="K144" i="1" s="1"/>
  <c r="F141" i="1"/>
  <c r="G141" i="1" s="1"/>
  <c r="K141" i="1" s="1"/>
  <c r="F138" i="1"/>
  <c r="G138" i="1" s="1"/>
  <c r="K138" i="1" s="1"/>
  <c r="F135" i="1"/>
  <c r="G135" i="1" s="1"/>
  <c r="K135" i="1" s="1"/>
  <c r="F132" i="1"/>
  <c r="G132" i="1" s="1"/>
  <c r="K132" i="1" s="1"/>
  <c r="F129" i="1"/>
  <c r="G129" i="1" s="1"/>
  <c r="K129" i="1" s="1"/>
  <c r="F126" i="1"/>
  <c r="G126" i="1" s="1"/>
  <c r="K126" i="1" s="1"/>
  <c r="F123" i="1"/>
  <c r="G123" i="1" s="1"/>
  <c r="K123" i="1" s="1"/>
  <c r="F120" i="1"/>
  <c r="G120" i="1" s="1"/>
  <c r="K120" i="1" s="1"/>
  <c r="F117" i="1"/>
  <c r="G117" i="1" s="1"/>
  <c r="K117" i="1" s="1"/>
  <c r="F114" i="1"/>
  <c r="G114" i="1" s="1"/>
  <c r="K114" i="1" s="1"/>
  <c r="F111" i="1"/>
  <c r="G111" i="1" s="1"/>
  <c r="K111" i="1" s="1"/>
  <c r="F108" i="1"/>
  <c r="G108" i="1" s="1"/>
  <c r="K108" i="1" s="1"/>
  <c r="F105" i="1"/>
  <c r="G105" i="1" s="1"/>
  <c r="K105" i="1" s="1"/>
  <c r="F102" i="1"/>
  <c r="G102" i="1" s="1"/>
  <c r="K102" i="1" s="1"/>
  <c r="F99" i="1"/>
  <c r="G99" i="1" s="1"/>
  <c r="K99" i="1" s="1"/>
  <c r="F477" i="1"/>
  <c r="G477" i="1" s="1"/>
  <c r="K477" i="1" s="1"/>
  <c r="F468" i="1"/>
  <c r="G468" i="1" s="1"/>
  <c r="K468" i="1" s="1"/>
  <c r="F437" i="1"/>
  <c r="G437" i="1" s="1"/>
  <c r="K437" i="1" s="1"/>
  <c r="F397" i="1"/>
  <c r="G397" i="1" s="1"/>
  <c r="K397" i="1" s="1"/>
  <c r="F374" i="1"/>
  <c r="G374" i="1" s="1"/>
  <c r="K374" i="1" s="1"/>
  <c r="F358" i="1"/>
  <c r="G358" i="1" s="1"/>
  <c r="K358" i="1" s="1"/>
  <c r="F325" i="1"/>
  <c r="G325" i="1" s="1"/>
  <c r="K325" i="1" s="1"/>
  <c r="F241" i="1"/>
  <c r="G241" i="1" s="1"/>
  <c r="K241" i="1" s="1"/>
  <c r="F205" i="1"/>
  <c r="G205" i="1" s="1"/>
  <c r="K205" i="1" s="1"/>
  <c r="F194" i="1"/>
  <c r="G194" i="1" s="1"/>
  <c r="K194" i="1" s="1"/>
  <c r="F187" i="1"/>
  <c r="G187" i="1" s="1"/>
  <c r="K187" i="1" s="1"/>
  <c r="F176" i="1"/>
  <c r="G176" i="1" s="1"/>
  <c r="K176" i="1" s="1"/>
  <c r="F163" i="1"/>
  <c r="G163" i="1" s="1"/>
  <c r="K163" i="1" s="1"/>
  <c r="F140" i="1"/>
  <c r="G140" i="1" s="1"/>
  <c r="K140" i="1" s="1"/>
  <c r="F127" i="1"/>
  <c r="G127" i="1" s="1"/>
  <c r="K127" i="1" s="1"/>
  <c r="F104" i="1"/>
  <c r="G104" i="1" s="1"/>
  <c r="K104" i="1" s="1"/>
  <c r="F476" i="1"/>
  <c r="G476" i="1" s="1"/>
  <c r="K476" i="1" s="1"/>
  <c r="F445" i="1"/>
  <c r="G445" i="1" s="1"/>
  <c r="K445" i="1" s="1"/>
  <c r="F414" i="1"/>
  <c r="G414" i="1" s="1"/>
  <c r="K414" i="1" s="1"/>
  <c r="F407" i="1"/>
  <c r="G407" i="1" s="1"/>
  <c r="K407" i="1" s="1"/>
  <c r="F341" i="1"/>
  <c r="G341" i="1" s="1"/>
  <c r="K341" i="1" s="1"/>
  <c r="F335" i="1"/>
  <c r="G335" i="1" s="1"/>
  <c r="K335" i="1" s="1"/>
  <c r="F308" i="1"/>
  <c r="G308" i="1" s="1"/>
  <c r="K308" i="1" s="1"/>
  <c r="F289" i="1"/>
  <c r="G289" i="1" s="1"/>
  <c r="K289" i="1" s="1"/>
  <c r="F284" i="1"/>
  <c r="G284" i="1" s="1"/>
  <c r="K284" i="1" s="1"/>
  <c r="F265" i="1"/>
  <c r="G265" i="1" s="1"/>
  <c r="K265" i="1" s="1"/>
  <c r="F248" i="1"/>
  <c r="G248" i="1" s="1"/>
  <c r="K248" i="1" s="1"/>
  <c r="F236" i="1"/>
  <c r="G236" i="1" s="1"/>
  <c r="K236" i="1" s="1"/>
  <c r="F212" i="1"/>
  <c r="G212" i="1" s="1"/>
  <c r="K212" i="1" s="1"/>
  <c r="F166" i="1"/>
  <c r="G166" i="1" s="1"/>
  <c r="K166" i="1" s="1"/>
  <c r="F143" i="1"/>
  <c r="G143" i="1" s="1"/>
  <c r="K143" i="1" s="1"/>
  <c r="F130" i="1"/>
  <c r="G130" i="1" s="1"/>
  <c r="K130" i="1" s="1"/>
  <c r="F107" i="1"/>
  <c r="G107" i="1" s="1"/>
  <c r="K107" i="1" s="1"/>
  <c r="F465" i="1"/>
  <c r="G465" i="1" s="1"/>
  <c r="K465" i="1" s="1"/>
  <c r="F456" i="1"/>
  <c r="G456" i="1" s="1"/>
  <c r="K456" i="1" s="1"/>
  <c r="F425" i="1"/>
  <c r="G425" i="1" s="1"/>
  <c r="K425" i="1" s="1"/>
  <c r="F385" i="1"/>
  <c r="G385" i="1" s="1"/>
  <c r="K385" i="1" s="1"/>
  <c r="F362" i="1"/>
  <c r="G362" i="1" s="1"/>
  <c r="K362" i="1" s="1"/>
  <c r="F346" i="1"/>
  <c r="G346" i="1" s="1"/>
  <c r="K346" i="1" s="1"/>
  <c r="F313" i="1"/>
  <c r="G313" i="1" s="1"/>
  <c r="K313" i="1" s="1"/>
  <c r="F298" i="1"/>
  <c r="G298" i="1" s="1"/>
  <c r="K298" i="1" s="1"/>
  <c r="F293" i="1"/>
  <c r="G293" i="1" s="1"/>
  <c r="K293" i="1" s="1"/>
  <c r="F274" i="1"/>
  <c r="G274" i="1" s="1"/>
  <c r="K274" i="1" s="1"/>
  <c r="F269" i="1"/>
  <c r="G269" i="1" s="1"/>
  <c r="K269" i="1" s="1"/>
  <c r="F244" i="1"/>
  <c r="G244" i="1" s="1"/>
  <c r="K244" i="1" s="1"/>
  <c r="F232" i="1"/>
  <c r="G232" i="1" s="1"/>
  <c r="K232" i="1" s="1"/>
  <c r="F208" i="1"/>
  <c r="G208" i="1" s="1"/>
  <c r="K208" i="1" s="1"/>
  <c r="F197" i="1"/>
  <c r="G197" i="1" s="1"/>
  <c r="K197" i="1" s="1"/>
  <c r="F190" i="1"/>
  <c r="G190" i="1" s="1"/>
  <c r="K190" i="1" s="1"/>
  <c r="F179" i="1"/>
  <c r="G179" i="1" s="1"/>
  <c r="K179" i="1" s="1"/>
  <c r="F169" i="1"/>
  <c r="G169" i="1" s="1"/>
  <c r="K169" i="1" s="1"/>
  <c r="F146" i="1"/>
  <c r="G146" i="1" s="1"/>
  <c r="K146" i="1" s="1"/>
  <c r="F133" i="1"/>
  <c r="G133" i="1" s="1"/>
  <c r="K133" i="1" s="1"/>
  <c r="F110" i="1"/>
  <c r="G110" i="1" s="1"/>
  <c r="K110" i="1" s="1"/>
  <c r="F97" i="1"/>
  <c r="G97" i="1" s="1"/>
  <c r="K97" i="1" s="1"/>
  <c r="F94" i="1"/>
  <c r="G94" i="1" s="1"/>
  <c r="K94" i="1" s="1"/>
  <c r="F91" i="1"/>
  <c r="G91" i="1" s="1"/>
  <c r="K91" i="1" s="1"/>
  <c r="F88" i="1"/>
  <c r="G88" i="1" s="1"/>
  <c r="K88" i="1" s="1"/>
  <c r="F85" i="1"/>
  <c r="G85" i="1" s="1"/>
  <c r="K85" i="1" s="1"/>
  <c r="F82" i="1"/>
  <c r="G82" i="1" s="1"/>
  <c r="K82" i="1" s="1"/>
  <c r="F79" i="1"/>
  <c r="G79" i="1" s="1"/>
  <c r="K79" i="1" s="1"/>
  <c r="F76" i="1"/>
  <c r="G76" i="1" s="1"/>
  <c r="K76" i="1" s="1"/>
  <c r="F73" i="1"/>
  <c r="G73" i="1" s="1"/>
  <c r="K73" i="1" s="1"/>
  <c r="F70" i="1"/>
  <c r="G70" i="1" s="1"/>
  <c r="K70" i="1" s="1"/>
  <c r="F67" i="1"/>
  <c r="G67" i="1" s="1"/>
  <c r="K67" i="1" s="1"/>
  <c r="F64" i="1"/>
  <c r="G64" i="1" s="1"/>
  <c r="K64" i="1" s="1"/>
  <c r="F61" i="1"/>
  <c r="G61" i="1" s="1"/>
  <c r="K61" i="1" s="1"/>
  <c r="F58" i="1"/>
  <c r="G58" i="1" s="1"/>
  <c r="K58" i="1" s="1"/>
  <c r="F55" i="1"/>
  <c r="G55" i="1" s="1"/>
  <c r="K55" i="1" s="1"/>
  <c r="F52" i="1"/>
  <c r="G52" i="1" s="1"/>
  <c r="K52" i="1" s="1"/>
  <c r="F49" i="1"/>
  <c r="G49" i="1" s="1"/>
  <c r="K49" i="1" s="1"/>
  <c r="F46" i="1"/>
  <c r="G46" i="1" s="1"/>
  <c r="K46" i="1" s="1"/>
  <c r="F43" i="1"/>
  <c r="G43" i="1" s="1"/>
  <c r="K43" i="1" s="1"/>
  <c r="F40" i="1"/>
  <c r="G40" i="1" s="1"/>
  <c r="K40" i="1" s="1"/>
  <c r="F37" i="1"/>
  <c r="G37" i="1" s="1"/>
  <c r="K37" i="1" s="1"/>
  <c r="F34" i="1"/>
  <c r="G34" i="1" s="1"/>
  <c r="K34" i="1" s="1"/>
  <c r="F31" i="1"/>
  <c r="G31" i="1" s="1"/>
  <c r="K31" i="1" s="1"/>
  <c r="F28" i="1"/>
  <c r="G28" i="1" s="1"/>
  <c r="K28" i="1" s="1"/>
  <c r="F25" i="1"/>
  <c r="G25" i="1" s="1"/>
  <c r="K25" i="1" s="1"/>
  <c r="F22" i="1"/>
  <c r="G22" i="1" s="1"/>
  <c r="K22" i="1" s="1"/>
  <c r="F19" i="1"/>
  <c r="G19" i="1" s="1"/>
  <c r="K19" i="1" s="1"/>
  <c r="F474" i="1"/>
  <c r="G474" i="1" s="1"/>
  <c r="K474" i="1" s="1"/>
  <c r="F464" i="1"/>
  <c r="G464" i="1" s="1"/>
  <c r="K464" i="1" s="1"/>
  <c r="F433" i="1"/>
  <c r="G433" i="1" s="1"/>
  <c r="K433" i="1" s="1"/>
  <c r="F401" i="1"/>
  <c r="G401" i="1" s="1"/>
  <c r="K401" i="1" s="1"/>
  <c r="F395" i="1"/>
  <c r="G395" i="1" s="1"/>
  <c r="K395" i="1" s="1"/>
  <c r="F329" i="1"/>
  <c r="G329" i="1" s="1"/>
  <c r="K329" i="1" s="1"/>
  <c r="F323" i="1"/>
  <c r="G323" i="1" s="1"/>
  <c r="K323" i="1" s="1"/>
  <c r="F302" i="1"/>
  <c r="G302" i="1" s="1"/>
  <c r="K302" i="1" s="1"/>
  <c r="F278" i="1"/>
  <c r="G278" i="1" s="1"/>
  <c r="K278" i="1" s="1"/>
  <c r="F172" i="1"/>
  <c r="G172" i="1" s="1"/>
  <c r="K172" i="1" s="1"/>
  <c r="F149" i="1"/>
  <c r="G149" i="1" s="1"/>
  <c r="K149" i="1" s="1"/>
  <c r="F136" i="1"/>
  <c r="G136" i="1" s="1"/>
  <c r="K136" i="1" s="1"/>
  <c r="F113" i="1"/>
  <c r="G113" i="1" s="1"/>
  <c r="K113" i="1" s="1"/>
  <c r="F100" i="1"/>
  <c r="G100" i="1" s="1"/>
  <c r="K100" i="1" s="1"/>
  <c r="F453" i="1"/>
  <c r="G453" i="1" s="1"/>
  <c r="K453" i="1" s="1"/>
  <c r="F444" i="1"/>
  <c r="G444" i="1" s="1"/>
  <c r="K444" i="1" s="1"/>
  <c r="F413" i="1"/>
  <c r="G413" i="1" s="1"/>
  <c r="K413" i="1" s="1"/>
  <c r="F406" i="1"/>
  <c r="G406" i="1" s="1"/>
  <c r="K406" i="1" s="1"/>
  <c r="F373" i="1"/>
  <c r="G373" i="1" s="1"/>
  <c r="K373" i="1" s="1"/>
  <c r="F350" i="1"/>
  <c r="G350" i="1" s="1"/>
  <c r="K350" i="1" s="1"/>
  <c r="F334" i="1"/>
  <c r="G334" i="1" s="1"/>
  <c r="K334" i="1" s="1"/>
  <c r="F287" i="1"/>
  <c r="G287" i="1" s="1"/>
  <c r="K287" i="1" s="1"/>
  <c r="F263" i="1"/>
  <c r="G263" i="1" s="1"/>
  <c r="K263" i="1" s="1"/>
  <c r="F259" i="1"/>
  <c r="G259" i="1" s="1"/>
  <c r="K259" i="1" s="1"/>
  <c r="F239" i="1"/>
  <c r="G239" i="1" s="1"/>
  <c r="K239" i="1" s="1"/>
  <c r="F223" i="1"/>
  <c r="G223" i="1" s="1"/>
  <c r="K223" i="1" s="1"/>
  <c r="F200" i="1"/>
  <c r="G200" i="1" s="1"/>
  <c r="K200" i="1" s="1"/>
  <c r="F193" i="1"/>
  <c r="G193" i="1" s="1"/>
  <c r="K193" i="1" s="1"/>
  <c r="F182" i="1"/>
  <c r="G182" i="1" s="1"/>
  <c r="K182" i="1" s="1"/>
  <c r="F175" i="1"/>
  <c r="G175" i="1" s="1"/>
  <c r="K175" i="1" s="1"/>
  <c r="F461" i="1"/>
  <c r="G461" i="1" s="1"/>
  <c r="K461" i="1" s="1"/>
  <c r="F429" i="1"/>
  <c r="G429" i="1" s="1"/>
  <c r="K429" i="1" s="1"/>
  <c r="F420" i="1"/>
  <c r="G420" i="1" s="1"/>
  <c r="K420" i="1" s="1"/>
  <c r="F398" i="1"/>
  <c r="G398" i="1" s="1"/>
  <c r="K398" i="1" s="1"/>
  <c r="F382" i="1"/>
  <c r="G382" i="1" s="1"/>
  <c r="K382" i="1" s="1"/>
  <c r="F119" i="1"/>
  <c r="G119" i="1" s="1"/>
  <c r="K119" i="1" s="1"/>
  <c r="F272" i="1"/>
  <c r="G272" i="1" s="1"/>
  <c r="K272" i="1" s="1"/>
  <c r="F42" i="1"/>
  <c r="G42" i="1" s="1"/>
  <c r="K42" i="1" s="1"/>
  <c r="F66" i="1"/>
  <c r="G66" i="1" s="1"/>
  <c r="K66" i="1" s="1"/>
  <c r="F90" i="1"/>
  <c r="G90" i="1" s="1"/>
  <c r="K90" i="1" s="1"/>
  <c r="F266" i="1"/>
  <c r="G266" i="1" s="1"/>
  <c r="K266" i="1" s="1"/>
  <c r="F441" i="1"/>
  <c r="G441" i="1" s="1"/>
  <c r="K441" i="1" s="1"/>
  <c r="F16" i="1"/>
  <c r="G16" i="1" s="1"/>
  <c r="K16" i="1" s="1"/>
  <c r="F311" i="1"/>
  <c r="G311" i="1" s="1"/>
  <c r="K311" i="1" s="1"/>
  <c r="F112" i="1"/>
  <c r="G112" i="1" s="1"/>
  <c r="K112" i="1" s="1"/>
  <c r="F326" i="1"/>
  <c r="G326" i="1" s="1"/>
  <c r="K326" i="1" s="1"/>
  <c r="F20" i="1"/>
  <c r="G20" i="1" s="1"/>
  <c r="K20" i="1" s="1"/>
  <c r="F75" i="1"/>
  <c r="G75" i="1" s="1"/>
  <c r="K75" i="1" s="1"/>
  <c r="F17" i="1"/>
  <c r="G17" i="1" s="1"/>
  <c r="K17" i="1" s="1"/>
  <c r="F21" i="1"/>
  <c r="G21" i="1" s="1"/>
  <c r="K21" i="1" s="1"/>
  <c r="F101" i="1"/>
  <c r="G101" i="1" s="1"/>
  <c r="K101" i="1" s="1"/>
  <c r="F131" i="1"/>
  <c r="G131" i="1" s="1"/>
  <c r="K131" i="1" s="1"/>
  <c r="F161" i="1"/>
  <c r="G161" i="1" s="1"/>
  <c r="K161" i="1" s="1"/>
  <c r="F170" i="1"/>
  <c r="G170" i="1" s="1"/>
  <c r="K170" i="1" s="1"/>
  <c r="F229" i="1"/>
  <c r="G229" i="1" s="1"/>
  <c r="K229" i="1" s="1"/>
  <c r="F277" i="1"/>
  <c r="G277" i="1" s="1"/>
  <c r="K277" i="1" s="1"/>
  <c r="F296" i="1"/>
  <c r="G296" i="1" s="1"/>
  <c r="K296" i="1" s="1"/>
  <c r="F365" i="1"/>
  <c r="G365" i="1" s="1"/>
  <c r="K365" i="1" s="1"/>
  <c r="F452" i="1"/>
  <c r="G452" i="1" s="1"/>
  <c r="K452" i="1" s="1"/>
  <c r="M3" i="1" l="1"/>
</calcChain>
</file>

<file path=xl/sharedStrings.xml><?xml version="1.0" encoding="utf-8"?>
<sst xmlns="http://schemas.openxmlformats.org/spreadsheetml/2006/main" count="1441" uniqueCount="1440">
  <si>
    <t xml:space="preserve">Insert Your Quantity </t>
  </si>
  <si>
    <t>PDWV 052322</t>
  </si>
  <si>
    <t>Alro Part #</t>
  </si>
  <si>
    <t>Part #</t>
  </si>
  <si>
    <t>PVC DWV</t>
  </si>
  <si>
    <t>List Price Per Piece</t>
  </si>
  <si>
    <t>Multiplier</t>
  </si>
  <si>
    <t>Net Price</t>
  </si>
  <si>
    <t>Inner</t>
  </si>
  <si>
    <t>Master</t>
  </si>
  <si>
    <t>Qty</t>
  </si>
  <si>
    <t>Subtotal (US $)</t>
  </si>
  <si>
    <t>Product Line Total</t>
  </si>
  <si>
    <t>P9599</t>
  </si>
  <si>
    <t>LP100-012</t>
  </si>
  <si>
    <t>1-1/4 PVC DWV CPLG</t>
  </si>
  <si>
    <t>P9512</t>
  </si>
  <si>
    <t>LP100-015</t>
  </si>
  <si>
    <t>1-1/2 PVC DWV CPLG</t>
  </si>
  <si>
    <t>P9513</t>
  </si>
  <si>
    <t>LP100-020</t>
  </si>
  <si>
    <t>2 PVC DWV CPLG</t>
  </si>
  <si>
    <t>P9555</t>
  </si>
  <si>
    <t>LP100-030</t>
  </si>
  <si>
    <t>3 PVC DWV CPLG</t>
  </si>
  <si>
    <t>P9514</t>
  </si>
  <si>
    <t>LP100-040</t>
  </si>
  <si>
    <t>4 PVC DWV CPLG</t>
  </si>
  <si>
    <t>P10435</t>
  </si>
  <si>
    <t>LP100-060</t>
  </si>
  <si>
    <t>6 PVC DWV CPLG</t>
  </si>
  <si>
    <t>P11483</t>
  </si>
  <si>
    <t>LP100-080</t>
  </si>
  <si>
    <t>8 PVC DWV CPLG</t>
  </si>
  <si>
    <t>P15000</t>
  </si>
  <si>
    <t>LP100-100</t>
  </si>
  <si>
    <t>10 PVC DWV CPLG</t>
  </si>
  <si>
    <t>P15001</t>
  </si>
  <si>
    <t>LP100-120</t>
  </si>
  <si>
    <t>12 PVC DWV CPLG</t>
  </si>
  <si>
    <t>P15002</t>
  </si>
  <si>
    <t>LP101-012</t>
  </si>
  <si>
    <t>1-1/4 PVC DWV Fem ADPT</t>
  </si>
  <si>
    <t>P9805</t>
  </si>
  <si>
    <t>LP101-015</t>
  </si>
  <si>
    <t xml:space="preserve">1-1/2 PVC DWV Fem ADPT </t>
  </si>
  <si>
    <t>P10072</t>
  </si>
  <si>
    <t>LP101-020</t>
  </si>
  <si>
    <t xml:space="preserve">2 PVC DWV Fem ADPT </t>
  </si>
  <si>
    <t>P10831</t>
  </si>
  <si>
    <t>LP101-030</t>
  </si>
  <si>
    <t xml:space="preserve">3 PVC DWV Fem ADPT </t>
  </si>
  <si>
    <t>P10797</t>
  </si>
  <si>
    <t>LP101-040</t>
  </si>
  <si>
    <t xml:space="preserve">4 PVC DWV Fem ADPT </t>
  </si>
  <si>
    <t>P10554</t>
  </si>
  <si>
    <t>LP101-060</t>
  </si>
  <si>
    <t xml:space="preserve">6 PVC DWV Fem ADPT </t>
  </si>
  <si>
    <t>P15003</t>
  </si>
  <si>
    <t>LP101-080</t>
  </si>
  <si>
    <t xml:space="preserve">8 PVC DWV Fem ADPT </t>
  </si>
  <si>
    <t>P15004</t>
  </si>
  <si>
    <t>LP101-212</t>
  </si>
  <si>
    <t>1-1/2x1-1/4 PVC DWV Red. Fem ADPT (HxFPT)</t>
  </si>
  <si>
    <t>P15005</t>
  </si>
  <si>
    <t>LP102-212</t>
  </si>
  <si>
    <t>1-1/2x1-1/4 PVC DWV Red. CPLG</t>
  </si>
  <si>
    <t>P9488</t>
  </si>
  <si>
    <t>LP102-251</t>
  </si>
  <si>
    <t>2x1-1/2 PVC DWV Red. CPLG</t>
  </si>
  <si>
    <t>P10745</t>
  </si>
  <si>
    <t>LP102-337</t>
  </si>
  <si>
    <t>3x1-1/2 PVC DWV Red. CPLG</t>
  </si>
  <si>
    <t>P9671</t>
  </si>
  <si>
    <t>LP102-338</t>
  </si>
  <si>
    <t>3x2 PVC DWV Red. CPLG</t>
  </si>
  <si>
    <t>P15006</t>
  </si>
  <si>
    <t>LP102-419</t>
  </si>
  <si>
    <t>4x1-1/2 PVC DWV Red. CPLG</t>
  </si>
  <si>
    <t>P9605</t>
  </si>
  <si>
    <t>LP102-420</t>
  </si>
  <si>
    <t>4x2 PVC DWV Red. CPLG</t>
  </si>
  <si>
    <t>P9672</t>
  </si>
  <si>
    <t>LP102-422</t>
  </si>
  <si>
    <t>4x3 PVC DWV Red. CPLG</t>
  </si>
  <si>
    <t>P9954</t>
  </si>
  <si>
    <t>LP102-532</t>
  </si>
  <si>
    <t>6x4 PVC DWV Red. CPLG</t>
  </si>
  <si>
    <t>P11978</t>
  </si>
  <si>
    <t>LP102-582</t>
  </si>
  <si>
    <t>8x4 PVC DWV Red. CPLG</t>
  </si>
  <si>
    <t>P15007</t>
  </si>
  <si>
    <t>LP102-585</t>
  </si>
  <si>
    <t>8x6 PVC DWV Red. CPLG</t>
  </si>
  <si>
    <t>P15008</t>
  </si>
  <si>
    <t>LP102-624</t>
  </si>
  <si>
    <t>10x4 PVC DWV Red. CPLG</t>
  </si>
  <si>
    <t>P15009</t>
  </si>
  <si>
    <t>LP102-626</t>
  </si>
  <si>
    <t>10x6 PVC DWV Red. CPLG</t>
  </si>
  <si>
    <t>P15010</t>
  </si>
  <si>
    <t>LP102-628</t>
  </si>
  <si>
    <t>10x8 PVC DWV Red. CPLG</t>
  </si>
  <si>
    <t>P15011</t>
  </si>
  <si>
    <t>LP102-668</t>
  </si>
  <si>
    <t>12x8 PVC DWV Red. CPLG</t>
  </si>
  <si>
    <t>P15012</t>
  </si>
  <si>
    <t>LP102-670</t>
  </si>
  <si>
    <t>12x10 PVC DWV Red. CPLG</t>
  </si>
  <si>
    <t>P11464</t>
  </si>
  <si>
    <t>LP103-012</t>
  </si>
  <si>
    <t xml:space="preserve">1-1/4 PVC DWV Trap ADPT - Male (SxSlip) </t>
  </si>
  <si>
    <t>P9725</t>
  </si>
  <si>
    <t>LP103-015</t>
  </si>
  <si>
    <t xml:space="preserve">1-1/2 PVC DWV Trap ADPT - Male (SxSlip) </t>
  </si>
  <si>
    <t>P15013</t>
  </si>
  <si>
    <t>LP103-020</t>
  </si>
  <si>
    <t xml:space="preserve">2 PVC DWV Trap ADPT - Male (SxSlip) </t>
  </si>
  <si>
    <t>P15014</t>
  </si>
  <si>
    <t>LP103-212</t>
  </si>
  <si>
    <t xml:space="preserve">1-1/2x1-1/4 PVC DWV Trap ADPT - Male (SxSlip) </t>
  </si>
  <si>
    <t>P15015</t>
  </si>
  <si>
    <t>LP103P-012</t>
  </si>
  <si>
    <t xml:space="preserve">1-1/4 PVC DWV Trap ADPT - Male w/ Nut (SxSlip) </t>
  </si>
  <si>
    <t>P9487</t>
  </si>
  <si>
    <t>LP103P-015</t>
  </si>
  <si>
    <t xml:space="preserve">1-1/2 PVC DWV Trap ADPT - Male w/ Nut (SxSlip) </t>
  </si>
  <si>
    <t>P10107</t>
  </si>
  <si>
    <t>LP103P-020</t>
  </si>
  <si>
    <t xml:space="preserve">2 PVC DWV Trap ADPT - Male w/ Nut (SxSlip) </t>
  </si>
  <si>
    <t>P10868</t>
  </si>
  <si>
    <t>LP103P-212</t>
  </si>
  <si>
    <t xml:space="preserve">1-1/2x1-1/4 PVC DWV Trap ADPT - Male w/ Nut (SxSlip) </t>
  </si>
  <si>
    <t>P15016</t>
  </si>
  <si>
    <t>LP103R-015</t>
  </si>
  <si>
    <t>1-1/2 PVC DWV Trap ADPT - Male w/ Nut and Washer (SxSlip)</t>
  </si>
  <si>
    <t>P10093</t>
  </si>
  <si>
    <t>LP103X-012</t>
  </si>
  <si>
    <t>1-1/4 PVC DWV Trap ADPT - Male w/ Nut &amp; Washer (SxSlip)</t>
  </si>
  <si>
    <t>P10879</t>
  </si>
  <si>
    <t>LP103X-015</t>
  </si>
  <si>
    <t>1-1/2 PVC DWV Trap ADPT - Male w/ Nut &amp; Washer (SxSlip)</t>
  </si>
  <si>
    <t>P15017</t>
  </si>
  <si>
    <t>LP103X-020</t>
  </si>
  <si>
    <t>2 PVC DWV Trap ADPT - Male w/ Nut &amp; Washer (SxSlip)</t>
  </si>
  <si>
    <t>P15773</t>
  </si>
  <si>
    <t>LP103X-212</t>
  </si>
  <si>
    <t>1-1/2x1-1/4 PVC DWV Trap ADPT - Male w/ Nut &amp; Washer (SxSlip)</t>
  </si>
  <si>
    <t>P15018</t>
  </si>
  <si>
    <t>LP104-012</t>
  </si>
  <si>
    <t>1-1/4 PVC DWV Trap ADPT - Fem (HxSlip)</t>
  </si>
  <si>
    <t>P9727</t>
  </si>
  <si>
    <t>LP104-015</t>
  </si>
  <si>
    <t>1-1/2 PVC DWV Trap ADPT - Fem (HxSlip)</t>
  </si>
  <si>
    <t>P12220</t>
  </si>
  <si>
    <t>LP104-020</t>
  </si>
  <si>
    <t>2 PVC DWV Trap ADPT - Fem (HxSlip)</t>
  </si>
  <si>
    <t>P10007</t>
  </si>
  <si>
    <t>LP104-212</t>
  </si>
  <si>
    <t>1-1/2x1-1/4 PVC DWV Trap ADPT - Fem (HxSlip)</t>
  </si>
  <si>
    <t>P15020</t>
  </si>
  <si>
    <t>LP104P-012</t>
  </si>
  <si>
    <t>1-1/4 PVC DWV Trap ADPT - Fem w/ Nut (HxSlip)</t>
  </si>
  <si>
    <t>P9891</t>
  </si>
  <si>
    <t>LP104P-015</t>
  </si>
  <si>
    <t>1-1/2 PVC DWV Trap ADPT - Fem w/ Nut (HxSlip)</t>
  </si>
  <si>
    <t>P10013</t>
  </si>
  <si>
    <t>LP104P-212</t>
  </si>
  <si>
    <t>1-1/2x1-1/4 PVC DWV Trap ADPT - Fem w/ Nut (HxSlip)</t>
  </si>
  <si>
    <t>P12810</t>
  </si>
  <si>
    <t>LP104P-020</t>
  </si>
  <si>
    <t>2 PVC DWV Trap ADPT - Fem w/ Nut (HxSlip)</t>
  </si>
  <si>
    <t>P15021</t>
  </si>
  <si>
    <t>LP104X-012</t>
  </si>
  <si>
    <t>1-1/4 PVC DWV Trap ADPT - Fem w/ Nut &amp; Washer (SxSlip)</t>
  </si>
  <si>
    <t>P10736</t>
  </si>
  <si>
    <t>LP104X-015</t>
  </si>
  <si>
    <t>1-1/2 PVC DWV Trap ADPT - Fem w/ Nut &amp; Washer (SxSlip)</t>
  </si>
  <si>
    <t>P15022</t>
  </si>
  <si>
    <t>LP104X-020</t>
  </si>
  <si>
    <t>2 PVC DWV Trap ADPT - Fem w/ Nut &amp; Washer (SxSlip)</t>
  </si>
  <si>
    <t>P15023</t>
  </si>
  <si>
    <t>LP104X-212</t>
  </si>
  <si>
    <t>1-1/2x1-1/4 PVC DWV Trap ADPT - Fem w/ Nut &amp; Washer (SxSlip)</t>
  </si>
  <si>
    <t>P15024</t>
  </si>
  <si>
    <t>LP105-012</t>
  </si>
  <si>
    <t xml:space="preserve">1-1/4 PVC DWV FTG C.O. ADPT (SxFPT) </t>
  </si>
  <si>
    <t>P10097</t>
  </si>
  <si>
    <t>LP105-015</t>
  </si>
  <si>
    <t xml:space="preserve">1-1/2 PVC DWV FTG C.O. ADPT (SxFPT) </t>
  </si>
  <si>
    <t>P10704</t>
  </si>
  <si>
    <t>LP105-020</t>
  </si>
  <si>
    <t xml:space="preserve">2 PVC DWV FTG C.O. ADPT (SxFPT) </t>
  </si>
  <si>
    <t>P12812</t>
  </si>
  <si>
    <t>LP105-030</t>
  </si>
  <si>
    <t xml:space="preserve">3 PVC DWV FTG C.O. ADPT (SxFPT) </t>
  </si>
  <si>
    <t>P9747</t>
  </si>
  <si>
    <t>LP105-040</t>
  </si>
  <si>
    <t xml:space="preserve">4 PVC DWV FTG C.O. ADPT (SxFPT) </t>
  </si>
  <si>
    <t>P15025</t>
  </si>
  <si>
    <t>LP105-060</t>
  </si>
  <si>
    <t xml:space="preserve">6 PVC DWV FTG C.O. ADPT (SxFPT) </t>
  </si>
  <si>
    <t>P15026</t>
  </si>
  <si>
    <t>LP105X-012</t>
  </si>
  <si>
    <t xml:space="preserve">1-1/4 PVC DWV FTG C.O. ADPT w/ Plug (SxFPT) </t>
  </si>
  <si>
    <t>P10701</t>
  </si>
  <si>
    <t>LP105X-015</t>
  </si>
  <si>
    <t xml:space="preserve">1-1/2 PVC DWV FTG C.O. ADPT w/ Plug (SxFPT) </t>
  </si>
  <si>
    <t>P10011</t>
  </si>
  <si>
    <t>LP105X-020</t>
  </si>
  <si>
    <t xml:space="preserve">2 PVC DWV FTG C.O. ADPT w/ Plug (SxFPT) </t>
  </si>
  <si>
    <t>P10014</t>
  </si>
  <si>
    <t>LP105X-030</t>
  </si>
  <si>
    <t xml:space="preserve">3 PVC DWV FTG C.O. ADPT w/ Plug (SxFPT) </t>
  </si>
  <si>
    <t>P9993</t>
  </si>
  <si>
    <t>LP105X-040</t>
  </si>
  <si>
    <t xml:space="preserve">4 PVC DWV FTG C.O. ADPT w/ Plug (SxFPT) </t>
  </si>
  <si>
    <t>P11870</t>
  </si>
  <si>
    <t>LP105X-060</t>
  </si>
  <si>
    <t xml:space="preserve">6 PVC DWV FTG C.O. ADPT w/ Plug (SxFPT) </t>
  </si>
  <si>
    <t>P8563</t>
  </si>
  <si>
    <t>LP106-012</t>
  </si>
  <si>
    <t>1-1/4 PVC DWV C.O. Plug (MPT)</t>
  </si>
  <si>
    <t>P10016</t>
  </si>
  <si>
    <t>LP106-015</t>
  </si>
  <si>
    <t>1-1/2 PVC DWV C.O. Plug (MPT)</t>
  </si>
  <si>
    <t>P8651</t>
  </si>
  <si>
    <t>LP106-020</t>
  </si>
  <si>
    <t>2 PVC DWV C.O. Plug (MPT)</t>
  </si>
  <si>
    <t>P9889</t>
  </si>
  <si>
    <t>LP106-030</t>
  </si>
  <si>
    <t>3 PVC DWV C.O. Plug (MPT)</t>
  </si>
  <si>
    <t>P10051</t>
  </si>
  <si>
    <t>LP106-040</t>
  </si>
  <si>
    <t>4 PVC DWV C.O. Plug (MPT)</t>
  </si>
  <si>
    <t>P9401</t>
  </si>
  <si>
    <t>LP106-060</t>
  </si>
  <si>
    <t>6 PVC DWV C.O. Plug (MPT)</t>
  </si>
  <si>
    <t>P15027</t>
  </si>
  <si>
    <t>LP106-080</t>
  </si>
  <si>
    <t>8 PVC DWV C.O. Plug (MPT)</t>
  </si>
  <si>
    <t>P15028</t>
  </si>
  <si>
    <t>LP106R-015</t>
  </si>
  <si>
    <t xml:space="preserve">1-1/2 PVC DWV C.O. Plug w/Gasket (MPT) </t>
  </si>
  <si>
    <t>P15029</t>
  </si>
  <si>
    <t>LP106R-020</t>
  </si>
  <si>
    <t xml:space="preserve">2 PVC DWV C.O. Plug w/Gasket (MPT) </t>
  </si>
  <si>
    <t>P15030</t>
  </si>
  <si>
    <t>LP106R-030</t>
  </si>
  <si>
    <t xml:space="preserve">3 PVC DWV C.O. Plug w/Gasket (MPT) </t>
  </si>
  <si>
    <t>P15031</t>
  </si>
  <si>
    <t>LP106R-040</t>
  </si>
  <si>
    <t xml:space="preserve">4 PVC DWV C.O. Plug w/Gasket (MPT) </t>
  </si>
  <si>
    <t>P15032</t>
  </si>
  <si>
    <t>LP106R-060</t>
  </si>
  <si>
    <t xml:space="preserve">6 PVC DWV C.O. Plug w/Gasket (MPT) </t>
  </si>
  <si>
    <t>P9847</t>
  </si>
  <si>
    <t>LP107-212</t>
  </si>
  <si>
    <t>1-1/2x1-1/4 PVC DWV Flush Bushing (SxH)</t>
  </si>
  <si>
    <t>P15033</t>
  </si>
  <si>
    <t>LP107-250</t>
  </si>
  <si>
    <t>2x1-1/4 PVC DWV Flush Bushing (SxH)</t>
  </si>
  <si>
    <t>P9729</t>
  </si>
  <si>
    <t>LP107-251</t>
  </si>
  <si>
    <t>2x1-1/2 PVC DWV Flush Bushing (SxH)</t>
  </si>
  <si>
    <t>P9489</t>
  </si>
  <si>
    <t>LP107-337</t>
  </si>
  <si>
    <t>3x1-1/2 PVC DWV Flush Bushing (SxH)</t>
  </si>
  <si>
    <t>P9490</t>
  </si>
  <si>
    <t>LP107-338</t>
  </si>
  <si>
    <t>3x2 PVC DWV Flush Bushing (SxH)</t>
  </si>
  <si>
    <t>P9744</t>
  </si>
  <si>
    <t>LP107-420</t>
  </si>
  <si>
    <t>4x2 PVC DWV Flush Bushing (SxH)</t>
  </si>
  <si>
    <t>P9719</t>
  </si>
  <si>
    <t>LP107-422</t>
  </si>
  <si>
    <t>4x3 PVC DWV Flush Bushing (SxH)</t>
  </si>
  <si>
    <t>P12466</t>
  </si>
  <si>
    <t>LP107-530</t>
  </si>
  <si>
    <t>6x3 PVC DWV Flush Bushing (SxH)</t>
  </si>
  <si>
    <t>P12557</t>
  </si>
  <si>
    <t>LP107-532</t>
  </si>
  <si>
    <t>6x4 PVC DWV Flush Bushing (SxH)</t>
  </si>
  <si>
    <t>P15034</t>
  </si>
  <si>
    <t>LP107-582</t>
  </si>
  <si>
    <t>8x4 PVC DWV Flush Bushing (SxH)</t>
  </si>
  <si>
    <t>P15035</t>
  </si>
  <si>
    <t>LP107-585</t>
  </si>
  <si>
    <t>8x6 PVC DWV Flush Bushing (SxH)</t>
  </si>
  <si>
    <t>P15036</t>
  </si>
  <si>
    <t>LP107-626</t>
  </si>
  <si>
    <t>10x6 PVC DWV Flush Bushing (SxH)</t>
  </si>
  <si>
    <t>P15037</t>
  </si>
  <si>
    <t>LP107-628</t>
  </si>
  <si>
    <t>10x8 PVC DWV Flush Bushing (SxH)</t>
  </si>
  <si>
    <t>P15038</t>
  </si>
  <si>
    <t>LP107-666</t>
  </si>
  <si>
    <t>12x6 PVC DWV Flush Bushing (SxH)</t>
  </si>
  <si>
    <t>P15039</t>
  </si>
  <si>
    <t>LP107-668</t>
  </si>
  <si>
    <t>12x8 PVC DWV Flush Bushing (SxH)</t>
  </si>
  <si>
    <t>P15040</t>
  </si>
  <si>
    <t>LP108-209</t>
  </si>
  <si>
    <t xml:space="preserve">1-1/2x1/2 PVC DWV Dishwasher Bushing (SxFPT) </t>
  </si>
  <si>
    <t>P15041</t>
  </si>
  <si>
    <t>LP108-210</t>
  </si>
  <si>
    <t xml:space="preserve">1-1/2x3/4 PVC DWV Dishwasher Bushing (SxFPT) </t>
  </si>
  <si>
    <t>P15042</t>
  </si>
  <si>
    <t>LP108-212</t>
  </si>
  <si>
    <t xml:space="preserve">1-1/2x1-1/4 PVC DWV Dishwasher Bushing (SxFPT) </t>
  </si>
  <si>
    <t>P15043</t>
  </si>
  <si>
    <t>LP108-251</t>
  </si>
  <si>
    <t xml:space="preserve">2x1-1/2 PVC DWV Dishwasher Bushing (SxFPT) </t>
  </si>
  <si>
    <t>P15044</t>
  </si>
  <si>
    <t>LP108-337</t>
  </si>
  <si>
    <t xml:space="preserve">3x1-1/2 PVC DWV Dishwasher Bushing (SxFPT) </t>
  </si>
  <si>
    <t>P15045</t>
  </si>
  <si>
    <t>LP108-338</t>
  </si>
  <si>
    <t xml:space="preserve">3x2 PVC DWV Dishwasher Bushing (SxFPT) </t>
  </si>
  <si>
    <t>P15046</t>
  </si>
  <si>
    <t>LP108-628</t>
  </si>
  <si>
    <t xml:space="preserve">10x8 PVC DWV Dishwasher Bushing (SxFPT) </t>
  </si>
  <si>
    <t>P15047</t>
  </si>
  <si>
    <t>LP108-668</t>
  </si>
  <si>
    <t xml:space="preserve">12x8 PVC DWV Dishwasher Bushing (SxFPT) </t>
  </si>
  <si>
    <t>P15048</t>
  </si>
  <si>
    <t>LP109-012</t>
  </si>
  <si>
    <t xml:space="preserve">1-1/4 PVC DWV Male ADPT </t>
  </si>
  <si>
    <t>P9399</t>
  </si>
  <si>
    <t>LP109-015</t>
  </si>
  <si>
    <t xml:space="preserve">1-1/2 PVC DWV Male ADPT </t>
  </si>
  <si>
    <t>P9849</t>
  </si>
  <si>
    <t>LP109-020</t>
  </si>
  <si>
    <t xml:space="preserve">2 PVC DWV Male ADPT </t>
  </si>
  <si>
    <t>P9421</t>
  </si>
  <si>
    <t>LP109-030</t>
  </si>
  <si>
    <t xml:space="preserve">3 PVC DWV Male ADPT </t>
  </si>
  <si>
    <t>P10796</t>
  </si>
  <si>
    <t>LP109-040</t>
  </si>
  <si>
    <t xml:space="preserve">4 PVC DWV Male ADPT </t>
  </si>
  <si>
    <t>P15049</t>
  </si>
  <si>
    <t>LP109-060</t>
  </si>
  <si>
    <t xml:space="preserve">6 PVC DWV Male ADPT </t>
  </si>
  <si>
    <t>P12555</t>
  </si>
  <si>
    <t>LP109-169</t>
  </si>
  <si>
    <t xml:space="preserve">1-1/4x1-1/2 PVC DWV Male ADPT </t>
  </si>
  <si>
    <t>P15050</t>
  </si>
  <si>
    <t>LP110-020</t>
  </si>
  <si>
    <t xml:space="preserve">2 PVC DWV Flush C.O. Plug (MPT) </t>
  </si>
  <si>
    <t>P12958</t>
  </si>
  <si>
    <t>LP110-030</t>
  </si>
  <si>
    <t xml:space="preserve">3 PVC DWV Flush C.O. Plug (MPT) </t>
  </si>
  <si>
    <t>P12959</t>
  </si>
  <si>
    <t>LP110-040</t>
  </si>
  <si>
    <t xml:space="preserve">4 PVC DWV Flush C.O. Plug (MPT) </t>
  </si>
  <si>
    <t>P15053</t>
  </si>
  <si>
    <t>LP110S-015</t>
  </si>
  <si>
    <t>1-1/2 PVC DWV Plug (Slip)</t>
  </si>
  <si>
    <t>P15054</t>
  </si>
  <si>
    <t>LP110S-020</t>
  </si>
  <si>
    <t>2 PVC DWV Plug (Slip)</t>
  </si>
  <si>
    <t>P15055</t>
  </si>
  <si>
    <t>LP114-012</t>
  </si>
  <si>
    <t xml:space="preserve">1-1/4 PVC DWV Trap ADPT Cap w/ Gasket </t>
  </si>
  <si>
    <t>P15056</t>
  </si>
  <si>
    <t>LP114-015</t>
  </si>
  <si>
    <t xml:space="preserve">1-1/2 PVC DWV Trap ADPT Cap w/ Gasket </t>
  </si>
  <si>
    <t>P9850</t>
  </si>
  <si>
    <t>LP116-015</t>
  </si>
  <si>
    <t>1-1/2 PVC DWV Cap</t>
  </si>
  <si>
    <t>P9852</t>
  </si>
  <si>
    <t>LP116-020</t>
  </si>
  <si>
    <t>2 PVC DWV Cap</t>
  </si>
  <si>
    <t>P9853</t>
  </si>
  <si>
    <t>LP116-030</t>
  </si>
  <si>
    <t>3 PVC DWV Cap</t>
  </si>
  <si>
    <t>P9692</t>
  </si>
  <si>
    <t>LP116-040</t>
  </si>
  <si>
    <t>4 PVC DWV Cap</t>
  </si>
  <si>
    <t>P11206</t>
  </si>
  <si>
    <t>LP116-060</t>
  </si>
  <si>
    <t>6 PVC DWV Cap</t>
  </si>
  <si>
    <t>P15057</t>
  </si>
  <si>
    <t>LP116-080</t>
  </si>
  <si>
    <t>8 PVC DWV Cap</t>
  </si>
  <si>
    <t>P15058</t>
  </si>
  <si>
    <t>LP116-100</t>
  </si>
  <si>
    <t>10 PVC DWV Cap</t>
  </si>
  <si>
    <t>P15059</t>
  </si>
  <si>
    <t>LP116-120</t>
  </si>
  <si>
    <t>12 PVC DWV Cap</t>
  </si>
  <si>
    <t>P15060</t>
  </si>
  <si>
    <t>LP117-030</t>
  </si>
  <si>
    <t>3 PVC DWV ADPT CPLG</t>
  </si>
  <si>
    <t>P15061</t>
  </si>
  <si>
    <t>LP117-040</t>
  </si>
  <si>
    <t>4 PVC DWV ADPT CPLG</t>
  </si>
  <si>
    <t>P15062</t>
  </si>
  <si>
    <t>LP117-422</t>
  </si>
  <si>
    <t>4x3 PVC DWV ADPT CPLG</t>
  </si>
  <si>
    <t>P15063</t>
  </si>
  <si>
    <t>LP117X-422</t>
  </si>
  <si>
    <t>P15064</t>
  </si>
  <si>
    <t>LP118-020</t>
  </si>
  <si>
    <t xml:space="preserve">2 PVC DWV ADPT Bushing (SPIGxHUB) </t>
  </si>
  <si>
    <t>P15065</t>
  </si>
  <si>
    <t>LP118-030</t>
  </si>
  <si>
    <t xml:space="preserve">3 PVC DWV ADPT Bushing (SPIGxHUB) </t>
  </si>
  <si>
    <t>P15066</t>
  </si>
  <si>
    <t>LP118-040</t>
  </si>
  <si>
    <t xml:space="preserve">4 PVC DWV ADPT Bushing (SPIGxHUB) </t>
  </si>
  <si>
    <t>P15067</t>
  </si>
  <si>
    <t>LP118-060</t>
  </si>
  <si>
    <t xml:space="preserve">6 PVC DWV ADPT Bushing (SPIGxHUB) </t>
  </si>
  <si>
    <t>P15068</t>
  </si>
  <si>
    <t>LP119-015</t>
  </si>
  <si>
    <t xml:space="preserve">1-1/2 PVC DWV No-Hub ADPT (SxH) </t>
  </si>
  <si>
    <t>P15069</t>
  </si>
  <si>
    <t>LP119-020</t>
  </si>
  <si>
    <t xml:space="preserve">2 PVC DWV No-Hub ADPT (SxH) </t>
  </si>
  <si>
    <t>P15070</t>
  </si>
  <si>
    <t>LP119-030</t>
  </si>
  <si>
    <t xml:space="preserve">3 PVC DWV No-Hub ADPT (SxH) </t>
  </si>
  <si>
    <t>P15071</t>
  </si>
  <si>
    <t>LP119-040</t>
  </si>
  <si>
    <t xml:space="preserve">4 PVC DWV No-Hub ADPT (SxH) </t>
  </si>
  <si>
    <t>P15072</t>
  </si>
  <si>
    <t>LP119-251</t>
  </si>
  <si>
    <t xml:space="preserve">2x1-1/2 PVC DWV No-Hub ADPT (SxH) </t>
  </si>
  <si>
    <t>P15073</t>
  </si>
  <si>
    <t>LP119-422</t>
  </si>
  <si>
    <t xml:space="preserve">4x3 PVC DWV No-Hub ADPT (SxH) </t>
  </si>
  <si>
    <t>P15074</t>
  </si>
  <si>
    <t>LP123-020</t>
  </si>
  <si>
    <t xml:space="preserve">2 PVC DWV Hub ADPT (HxS) </t>
  </si>
  <si>
    <t>P15075</t>
  </si>
  <si>
    <t>LP123-030</t>
  </si>
  <si>
    <t xml:space="preserve">3 PVC DWV Hub ADPT (HxS) </t>
  </si>
  <si>
    <t>P10028</t>
  </si>
  <si>
    <t>LP123-040</t>
  </si>
  <si>
    <t xml:space="preserve">4 PVC DWV Hub ADPT (HxS) </t>
  </si>
  <si>
    <t>P12110</t>
  </si>
  <si>
    <t>LP128-015</t>
  </si>
  <si>
    <t xml:space="preserve">1-1/2 PVC DWV Trap ADPT Plug (HxNPSM Thread) </t>
  </si>
  <si>
    <t>P15076</t>
  </si>
  <si>
    <t>LP129-015</t>
  </si>
  <si>
    <t xml:space="preserve">1-1/2 PVC DWV Trap ADPT Plug (SxNPSM Thread) </t>
  </si>
  <si>
    <t>P10828</t>
  </si>
  <si>
    <t>LP130-015</t>
  </si>
  <si>
    <t>1-1/2 PVC DWV Repair CPLG</t>
  </si>
  <si>
    <t>P10099</t>
  </si>
  <si>
    <t>LP130-020</t>
  </si>
  <si>
    <t>2 PVC DWV Repair CPLG</t>
  </si>
  <si>
    <t>P10030</t>
  </si>
  <si>
    <t>LP130-030</t>
  </si>
  <si>
    <t>3 PVC DWV Repair CPLG</t>
  </si>
  <si>
    <t>P11873</t>
  </si>
  <si>
    <t>LP130-040</t>
  </si>
  <si>
    <t>4 PVC DWV Repair CPLG</t>
  </si>
  <si>
    <t>P15077</t>
  </si>
  <si>
    <t>LP130-060</t>
  </si>
  <si>
    <t>6 PVC DWV Repair CPLG</t>
  </si>
  <si>
    <t>P12808</t>
  </si>
  <si>
    <t>LP131-015</t>
  </si>
  <si>
    <t xml:space="preserve">1-1/2 PVC DWV Test Cap (S) </t>
  </si>
  <si>
    <t>P12811</t>
  </si>
  <si>
    <t>LP131-020</t>
  </si>
  <si>
    <t xml:space="preserve">2 PVC DWV Test Cap (S) </t>
  </si>
  <si>
    <t>P12814</t>
  </si>
  <si>
    <t>LP131-030</t>
  </si>
  <si>
    <t xml:space="preserve">3 PVC DWV Test Cap (S) </t>
  </si>
  <si>
    <t>P12838</t>
  </si>
  <si>
    <t>LP131-040</t>
  </si>
  <si>
    <t xml:space="preserve">4 PVC DWV Test Cap (S) </t>
  </si>
  <si>
    <t>P15078</t>
  </si>
  <si>
    <t>LP135-015</t>
  </si>
  <si>
    <t xml:space="preserve">1-1/2 PVC DWV Threaded Cap (FPT) </t>
  </si>
  <si>
    <t>P15079</t>
  </si>
  <si>
    <t>LP135-020</t>
  </si>
  <si>
    <t xml:space="preserve">2 PVC DWV Threaded Cap (FPT) </t>
  </si>
  <si>
    <t>P15080</t>
  </si>
  <si>
    <t>LP135-030</t>
  </si>
  <si>
    <t xml:space="preserve">3 PVC DWV Threaded Cap (FPT) </t>
  </si>
  <si>
    <t>P11234</t>
  </si>
  <si>
    <t>LP300-012</t>
  </si>
  <si>
    <t>1-1/4 PVC DWV 90 Elbow (1/4 Bend)</t>
  </si>
  <si>
    <t>P9515</t>
  </si>
  <si>
    <t>LP300-015</t>
  </si>
  <si>
    <t>1-1/2 PVC DWV 90 Elbow (1/4 Bend)</t>
  </si>
  <si>
    <t>P9388</t>
  </si>
  <si>
    <t>LP300-020</t>
  </si>
  <si>
    <t>2 PVC DWV 90 Elbow (1/4 Bend)</t>
  </si>
  <si>
    <t>P9389</t>
  </si>
  <si>
    <t>LP300-030</t>
  </si>
  <si>
    <t>3 PVC DWV 90 Elbow (1/4 Bend)</t>
  </si>
  <si>
    <t>P9516</t>
  </si>
  <si>
    <t>LP300-040</t>
  </si>
  <si>
    <t>4 PVC DWV 90 Elbow (1/4 Bend)</t>
  </si>
  <si>
    <t>P11143</t>
  </si>
  <si>
    <t>LP300-060</t>
  </si>
  <si>
    <t>6 PVC DWV 90 Elbow (1/4 Bend)</t>
  </si>
  <si>
    <t>P11482</t>
  </si>
  <si>
    <t>LP300-080</t>
  </si>
  <si>
    <t>8 PVC DWV 90 Elbow (1/4 Bend)</t>
  </si>
  <si>
    <t>P15081</t>
  </si>
  <si>
    <t>LP300-015S</t>
  </si>
  <si>
    <t>1 - 1/2 PVC DWV 90 Elbow (1/4 Bend) - Short</t>
  </si>
  <si>
    <t>P10760</t>
  </si>
  <si>
    <t>LP300-020S</t>
  </si>
  <si>
    <t>2 PVC DWV 90 Elbow (1/4 Bend) - Short</t>
  </si>
  <si>
    <t>P10761</t>
  </si>
  <si>
    <t>LP300-030S</t>
  </si>
  <si>
    <t>3 PVC DWV 90 Elbow (1/4 Bend) - Short</t>
  </si>
  <si>
    <t>P12751</t>
  </si>
  <si>
    <t>LP300R-251</t>
  </si>
  <si>
    <t>2x1-1/2 PVC DWV 90 Elbow (1/4 Bend)</t>
  </si>
  <si>
    <t>P15082</t>
  </si>
  <si>
    <t>LP300S-337</t>
  </si>
  <si>
    <t>3x3x1-1/2 PVC DWV 90 Elbow (1/4 Bend) w/ Side Inlet</t>
  </si>
  <si>
    <t>P9491</t>
  </si>
  <si>
    <t>LP300S-338</t>
  </si>
  <si>
    <t>3x3x2 PVC DWV 90 Elbow (1/4 Bend) w/ Side Inlet</t>
  </si>
  <si>
    <t>P15083</t>
  </si>
  <si>
    <t>LP301-030</t>
  </si>
  <si>
    <t xml:space="preserve">3 PVC DWV 90 Elbow (1/4 Bend) (HxFIPT) </t>
  </si>
  <si>
    <t>P15084</t>
  </si>
  <si>
    <t>LP302-012</t>
  </si>
  <si>
    <t>1-1/4 PVC DWV 90 Street Elbow (1/4 Bend)</t>
  </si>
  <si>
    <t>P9641</t>
  </si>
  <si>
    <t>LP302-015</t>
  </si>
  <si>
    <t>1-1/2 PVC DWV 90 Street Elbow (1/4 Bend)</t>
  </si>
  <si>
    <t>P9601</t>
  </si>
  <si>
    <t>LP302-020</t>
  </si>
  <si>
    <t>2 PVC DWV 90 Street Elbow (1/4 Bend)</t>
  </si>
  <si>
    <t>P9519</t>
  </si>
  <si>
    <t>LP302-030</t>
  </si>
  <si>
    <t>3 PVC DWV 90 Street Elbow (1/4 Bend)</t>
  </si>
  <si>
    <t>P9521</t>
  </si>
  <si>
    <t>LP302-040</t>
  </si>
  <si>
    <t>4 PVC DWV 90 Street Elbow (1/4 Bend)</t>
  </si>
  <si>
    <t>P11655</t>
  </si>
  <si>
    <t>LP302-060</t>
  </si>
  <si>
    <t>6 PVC DWV 90 Street Elbow (1/4 Bend)</t>
  </si>
  <si>
    <t>P15085</t>
  </si>
  <si>
    <t>LP302-080</t>
  </si>
  <si>
    <t>8 PVC DWV 90 Street Elbow (1/4 Bend)</t>
  </si>
  <si>
    <t>P12937</t>
  </si>
  <si>
    <t>LP302-020S</t>
  </si>
  <si>
    <t>2 PVC DWV 90 Street Elbow (1/4 Bend) - Short</t>
  </si>
  <si>
    <t>P13694</t>
  </si>
  <si>
    <t>LP303-337</t>
  </si>
  <si>
    <t>3x3x1-1/2 PVC DWV 90 Elbow (1/4 Bend) w/ Low Heel Inlet</t>
  </si>
  <si>
    <t>P9492</t>
  </si>
  <si>
    <t>LP303-338</t>
  </si>
  <si>
    <t>3x3x2 PVC DWV 90 Elbow (1/4 Bend) w/ Low Heel Inlet</t>
  </si>
  <si>
    <t>P9748</t>
  </si>
  <si>
    <t>LP303-420</t>
  </si>
  <si>
    <t>4x4x2 PVC DWV 90 Elbow (1/4 Bend) w/ Low Heel Inlet</t>
  </si>
  <si>
    <t>P11918</t>
  </si>
  <si>
    <t>LP304-015</t>
  </si>
  <si>
    <t>1-1/2 PVC DWV 90 Elbow (1/4 Bend) - Long</t>
  </si>
  <si>
    <t>P9522</t>
  </si>
  <si>
    <t>LP304-020</t>
  </si>
  <si>
    <t>2 PVC DWV 90 Elbow (1/4 Bend) - Long</t>
  </si>
  <si>
    <t>P9632</t>
  </si>
  <si>
    <t>LP304-030</t>
  </si>
  <si>
    <t>3 PVC DWV 90 Elbow (1/4 Bend) - Long</t>
  </si>
  <si>
    <t>P9523</t>
  </si>
  <si>
    <t>LP304-040</t>
  </si>
  <si>
    <t>4 PVC DWV 90 Elbow (1/4 Bend) - Long</t>
  </si>
  <si>
    <t>P12839</t>
  </si>
  <si>
    <t>LP304-060</t>
  </si>
  <si>
    <t>6 PVC DWV 90 Elbow (1/4 Bend) - Long</t>
  </si>
  <si>
    <t>P15771</t>
  </si>
  <si>
    <t>LP305-060</t>
  </si>
  <si>
    <t>6 PVC DWV 11-1/4 (1/32 Bend) Elbow</t>
  </si>
  <si>
    <t>P15770</t>
  </si>
  <si>
    <t>LP306-060</t>
  </si>
  <si>
    <t xml:space="preserve">6 PVC DWV 11-1/4 (1/32 Bend) Elbow Street (SxH) </t>
  </si>
  <si>
    <t>P15087</t>
  </si>
  <si>
    <t>LP307-337</t>
  </si>
  <si>
    <t>3x3x1-1/2 PVC DWV 90 Elbow (1/4 Bend) - Long w/Low Heel Inlet</t>
  </si>
  <si>
    <t>P15088</t>
  </si>
  <si>
    <t>LP307-338</t>
  </si>
  <si>
    <t>3x3x2 PVC DWV 90 Elbow (1/4 Bend) - Long w/Low Heel Inlet</t>
  </si>
  <si>
    <t>P15089</t>
  </si>
  <si>
    <t>LP308-338</t>
  </si>
  <si>
    <t>3x3x2 PVC DWV 90 Elbow (1/4 Bend) - Long w/High Heel Inlet</t>
  </si>
  <si>
    <t>P15090</t>
  </si>
  <si>
    <t>LP309-015</t>
  </si>
  <si>
    <t xml:space="preserve">1-1/2 PVC DWV 90 Street Elbow (1/4 Bend) - Long (HxS) </t>
  </si>
  <si>
    <t>P12550</t>
  </si>
  <si>
    <t>LP309-020</t>
  </si>
  <si>
    <t xml:space="preserve">2 PVC DWV 90 Street Elbow (1/4 Bend) - Long (HxS) </t>
  </si>
  <si>
    <t>P12551</t>
  </si>
  <si>
    <t>LP309-030</t>
  </si>
  <si>
    <t xml:space="preserve">3 PVC DWV 90 Street Elbow (1/4 Bend) - Long (HxS) </t>
  </si>
  <si>
    <t>P12552</t>
  </si>
  <si>
    <t>LP309-040</t>
  </si>
  <si>
    <t xml:space="preserve">4 PVC DWV 90 Street Elbow (1/4 Bend) - Long (HxS) </t>
  </si>
  <si>
    <t>P15091</t>
  </si>
  <si>
    <t>LP310-338</t>
  </si>
  <si>
    <t>3x3x2 PVC DWV 90 Street Elbow (1/4 Bend) w/ Low Heel Inlet</t>
  </si>
  <si>
    <t>P15092</t>
  </si>
  <si>
    <t>LP311-338</t>
  </si>
  <si>
    <t>3x3x2 PVC DWV 90 Elbow (1/4 Bend) - Long w/Side Inlet</t>
  </si>
  <si>
    <t>P15093</t>
  </si>
  <si>
    <t>LP319-015</t>
  </si>
  <si>
    <t>1-1/2 PVC DWV 60 Elbow (1/6 Bend)</t>
  </si>
  <si>
    <t>P15094</t>
  </si>
  <si>
    <t>LP319-020</t>
  </si>
  <si>
    <t>2 PVC DWV 60 Elbow (1/6 Bend)</t>
  </si>
  <si>
    <t>P9524</t>
  </si>
  <si>
    <t>LP319-030</t>
  </si>
  <si>
    <t>3 PVC DWV 60 Elbow (1/6 Bend)</t>
  </si>
  <si>
    <t>P9526</t>
  </si>
  <si>
    <t>LP319-040</t>
  </si>
  <si>
    <t>4 PVC DWV 60 Elbow (1/6 Bend)</t>
  </si>
  <si>
    <t>P15095</t>
  </si>
  <si>
    <t>LP319-060</t>
  </si>
  <si>
    <t>6 PVC DWV 60 Elbow (1/6 Bend)</t>
  </si>
  <si>
    <t>P12849</t>
  </si>
  <si>
    <t>LP320-015</t>
  </si>
  <si>
    <t>1-1/2 PVC DWV 60 Street Elbow (1/6 Bend)</t>
  </si>
  <si>
    <t>P15096</t>
  </si>
  <si>
    <t>LP320-020</t>
  </si>
  <si>
    <t>2 PVC DWV 60 Street Elbow (1/6 Bend)</t>
  </si>
  <si>
    <t>P15097</t>
  </si>
  <si>
    <t>LP320-030</t>
  </si>
  <si>
    <t>3 PVC DWV 60 Street Elbow (1/6 Bend)</t>
  </si>
  <si>
    <t>P9528</t>
  </si>
  <si>
    <t>LP320-040</t>
  </si>
  <si>
    <t>4 PVC DWV 60 Street Elbow (1/6 Bend)</t>
  </si>
  <si>
    <t>P11235</t>
  </si>
  <si>
    <t>LP321-012</t>
  </si>
  <si>
    <t>1-1/4 PVC DWV 45 Elbow (1/8 Bend)</t>
  </si>
  <si>
    <t>P9640</t>
  </si>
  <si>
    <t>LP321-015</t>
  </si>
  <si>
    <t>1-1/2 PVC DWV 45 Elbow (1/8 Bend)</t>
  </si>
  <si>
    <t>P9551</t>
  </si>
  <si>
    <t>LP321-020</t>
  </si>
  <si>
    <t>2 PVC DWV 45 Elbow (1/8 Bend)</t>
  </si>
  <si>
    <t>P9539</t>
  </si>
  <si>
    <t>LP321-030</t>
  </si>
  <si>
    <t>3 PVC DWV 45 Elbow (1/8 Bend)</t>
  </si>
  <si>
    <t>P9540</t>
  </si>
  <si>
    <t>LP321-040</t>
  </si>
  <si>
    <t>4 PVC DWV 45 Elbow (1/8 Bend)</t>
  </si>
  <si>
    <t>P11144</t>
  </si>
  <si>
    <t>LP321-060</t>
  </si>
  <si>
    <t>6 PVC DWV 45 Elbow (1/8 Bend)</t>
  </si>
  <si>
    <t>P12721</t>
  </si>
  <si>
    <t>LP321-080</t>
  </si>
  <si>
    <t>8 PVC DWV 45 Elbow (1/8 Bend)</t>
  </si>
  <si>
    <t>P15099</t>
  </si>
  <si>
    <t>LP321-015S</t>
  </si>
  <si>
    <t>1-1/2 PVC DWV 1/8 Elbow - Short</t>
  </si>
  <si>
    <t>P11252</t>
  </si>
  <si>
    <t>LP323-012</t>
  </si>
  <si>
    <t xml:space="preserve">1-1/4 PVC DWV 45 Street Elbow (1/8 Bend) </t>
  </si>
  <si>
    <t>P9602</t>
  </si>
  <si>
    <t>LP323-015</t>
  </si>
  <si>
    <t xml:space="preserve">1-1/2 PVC DWV 45 Street Elbow (1/8 Bend) </t>
  </si>
  <si>
    <t>P9552</t>
  </si>
  <si>
    <t>LP323-020</t>
  </si>
  <si>
    <t xml:space="preserve">2 PVC DWV 45 Street Elbow (1/8 Bend) </t>
  </si>
  <si>
    <t>P9554</t>
  </si>
  <si>
    <t>LP323-030</t>
  </si>
  <si>
    <t xml:space="preserve">3 PVC DWV 45 Street Elbow (1/8 Bend) </t>
  </si>
  <si>
    <t>P9541</t>
  </si>
  <si>
    <t>LP323-040</t>
  </si>
  <si>
    <t xml:space="preserve">4 PVC DWV 45 Street Elbow (1/8 Bend) </t>
  </si>
  <si>
    <t>P11233</t>
  </si>
  <si>
    <t>LP323-060</t>
  </si>
  <si>
    <t xml:space="preserve">6 PVC DWV 45 Street Elbow (1/8 Bend) </t>
  </si>
  <si>
    <t>P15100</t>
  </si>
  <si>
    <t>LP323-080</t>
  </si>
  <si>
    <t xml:space="preserve">8 PVC DWV 45 Street Elbow (1/8 Bend) </t>
  </si>
  <si>
    <t>P15101</t>
  </si>
  <si>
    <t>LP323-100</t>
  </si>
  <si>
    <t xml:space="preserve">10 PVC DWV 45 Street Elbow (1/8 Bend) </t>
  </si>
  <si>
    <t>P15102</t>
  </si>
  <si>
    <t>LP323-015S</t>
  </si>
  <si>
    <t xml:space="preserve">1-1/2 PVC DWV 45 Street Elbow (1/8 Turn)  - Short (HxS) </t>
  </si>
  <si>
    <t>P10393</t>
  </si>
  <si>
    <t>LP324-015</t>
  </si>
  <si>
    <t>1-1/2 PVC DWV 22 Elbow (1/16 Bend)</t>
  </si>
  <si>
    <t>P9718</t>
  </si>
  <si>
    <t>LP324-020</t>
  </si>
  <si>
    <t>2 PVC DWV 22 Elbow (1/16 Bend)</t>
  </si>
  <si>
    <t>P9604</t>
  </si>
  <si>
    <t>LP324-030</t>
  </si>
  <si>
    <t>3 PVC DWV 22 Elbow (1/16 Bend)</t>
  </si>
  <si>
    <t>P9606</t>
  </si>
  <si>
    <t>LP324-040</t>
  </si>
  <si>
    <t>4 PVC DWV 22 Elbow (1/16 Bend)</t>
  </si>
  <si>
    <t>P11917</t>
  </si>
  <si>
    <t>LP324-060</t>
  </si>
  <si>
    <t>6 PVC DWV 22 Elbow (1/16 Bend)</t>
  </si>
  <si>
    <t>P15103</t>
  </si>
  <si>
    <t>LP324-080</t>
  </si>
  <si>
    <t>8 PVC DWV 22 Elbow (1/16 Bend)</t>
  </si>
  <si>
    <t>P15104</t>
  </si>
  <si>
    <t>LP324-100</t>
  </si>
  <si>
    <t>10 PVC DWV 22 Elbow (1/16 Bend)</t>
  </si>
  <si>
    <t>P15105</t>
  </si>
  <si>
    <t>LP324-120</t>
  </si>
  <si>
    <t>12 PVC DWV 22 Elbow (1/16 Bend)</t>
  </si>
  <si>
    <t>P15106</t>
  </si>
  <si>
    <t>LP324-015S</t>
  </si>
  <si>
    <t>1-1/2 PVC DWV 22 Elbow (1/16 Bend) - Short</t>
  </si>
  <si>
    <t>P9952</t>
  </si>
  <si>
    <t>LP326-015</t>
  </si>
  <si>
    <t>1-1/2 PVC DWV 22 Street Elbow (1/16 Bend)</t>
  </si>
  <si>
    <t>P9603</t>
  </si>
  <si>
    <t>LP326-020</t>
  </si>
  <si>
    <t>2 PVC DWV 22 Street Elbow (1/16 Bend)</t>
  </si>
  <si>
    <t>P9673</t>
  </si>
  <si>
    <t>LP326-030</t>
  </si>
  <si>
    <t>3 PVC DWV 22 Street Elbow (1/16 Bend)</t>
  </si>
  <si>
    <t>P10817</t>
  </si>
  <si>
    <t>LP326-040</t>
  </si>
  <si>
    <t>4 PVC DWV 22 Street Elbow (1/16 Bend)</t>
  </si>
  <si>
    <t>P12465</t>
  </si>
  <si>
    <t>LP326-060</t>
  </si>
  <si>
    <t>6 PVC DWV 22 Street Elbow (1/16 Bend)</t>
  </si>
  <si>
    <t>P12455</t>
  </si>
  <si>
    <t>LP327-015</t>
  </si>
  <si>
    <t>1-1/2 PVC DWV Double 90 Elbow (1/4 Bend)</t>
  </si>
  <si>
    <t>P10844</t>
  </si>
  <si>
    <t>LP327-020</t>
  </si>
  <si>
    <t>2 PVC DWV Double 90 Elbow (1/4 Bend)</t>
  </si>
  <si>
    <t>P12457</t>
  </si>
  <si>
    <t>LP327-030</t>
  </si>
  <si>
    <t>3 PVC DWV Double 90 Elbow (1/4 Bend)</t>
  </si>
  <si>
    <t>P12458</t>
  </si>
  <si>
    <t>LP327-040</t>
  </si>
  <si>
    <t>4 PVC DWV Double 90 Elbow (1/4 Bend)</t>
  </si>
  <si>
    <t>P15107</t>
  </si>
  <si>
    <t>LP327-241</t>
  </si>
  <si>
    <t>2x1-1/2x1-1/2 PVC DWV Double 90 Elbow (1/4 Bend)</t>
  </si>
  <si>
    <t>P10691</t>
  </si>
  <si>
    <t>LP329-342</t>
  </si>
  <si>
    <t>3x4 PVC DWV Red. Closet Bend</t>
  </si>
  <si>
    <t>P15108</t>
  </si>
  <si>
    <t>LP331-012</t>
  </si>
  <si>
    <t>1-1/4 PVC DWV Vent Elbow</t>
  </si>
  <si>
    <t>P10843</t>
  </si>
  <si>
    <t>LP331-015</t>
  </si>
  <si>
    <t>1-1/2 PVC DWV Vent Elbow</t>
  </si>
  <si>
    <t>P10394</t>
  </si>
  <si>
    <t>LP331-020</t>
  </si>
  <si>
    <t>2 PVC DWV Vent Elbow</t>
  </si>
  <si>
    <t>P9493</t>
  </si>
  <si>
    <t>LP331-030</t>
  </si>
  <si>
    <t>3 PVC DWV Vent Elbow</t>
  </si>
  <si>
    <t>P9494</t>
  </si>
  <si>
    <t>LP331-040</t>
  </si>
  <si>
    <t>4 PVC DWV Vent Elbow</t>
  </si>
  <si>
    <t>P15109</t>
  </si>
  <si>
    <t>LP331-060</t>
  </si>
  <si>
    <t>6 PVC DWV Vent Elbow</t>
  </si>
  <si>
    <t>P15110</t>
  </si>
  <si>
    <t>LP333-012</t>
  </si>
  <si>
    <t xml:space="preserve">1-1/4 PVC DWV Vent Street Elbow </t>
  </si>
  <si>
    <t>P10041</t>
  </si>
  <si>
    <t>LP333-015</t>
  </si>
  <si>
    <t xml:space="preserve">1-1/2 PVC DWV Vent Street Elbow </t>
  </si>
  <si>
    <t>P10040</t>
  </si>
  <si>
    <t>LP333-020</t>
  </si>
  <si>
    <t xml:space="preserve">2 PVC DWV Vent Street Elbow </t>
  </si>
  <si>
    <t>P9495</t>
  </si>
  <si>
    <t>LP333-030</t>
  </si>
  <si>
    <t xml:space="preserve">3 PVC DWV Vent Street Elbow </t>
  </si>
  <si>
    <t>P10009</t>
  </si>
  <si>
    <t>LP333-040</t>
  </si>
  <si>
    <t xml:space="preserve">4 PVC DWV Vent Street Elbow </t>
  </si>
  <si>
    <t>P15111</t>
  </si>
  <si>
    <t>LP333-060</t>
  </si>
  <si>
    <t xml:space="preserve">6 PVC DWV Vent Street Elbow </t>
  </si>
  <si>
    <t>P15112</t>
  </si>
  <si>
    <t>LP333-080</t>
  </si>
  <si>
    <t xml:space="preserve">8 PVC DWV Vent Street Elbow </t>
  </si>
  <si>
    <t>P15113</t>
  </si>
  <si>
    <t>LP333-100</t>
  </si>
  <si>
    <t xml:space="preserve">10 PVC DWV Vent Street Elbow </t>
  </si>
  <si>
    <t>P15114</t>
  </si>
  <si>
    <t>LP335-030</t>
  </si>
  <si>
    <t>3 PVC DWV Trap Elbow</t>
  </si>
  <si>
    <t>P15115</t>
  </si>
  <si>
    <t>LP335-040</t>
  </si>
  <si>
    <t>4 PVC DWV Trap Elbow</t>
  </si>
  <si>
    <t>P15116</t>
  </si>
  <si>
    <t>LP400-012</t>
  </si>
  <si>
    <t>1-1/4 PVC DWV San. Tee</t>
  </si>
  <si>
    <t>P9638</t>
  </si>
  <si>
    <t>LP400-015</t>
  </si>
  <si>
    <t>1-1/2 PVC DWV San. Tee</t>
  </si>
  <si>
    <t>P9390</t>
  </si>
  <si>
    <t>LP400-020</t>
  </si>
  <si>
    <t>2 PVC DWV San. Tee</t>
  </si>
  <si>
    <t>P9529</t>
  </si>
  <si>
    <t>LP400-030</t>
  </si>
  <si>
    <t>3 PVC DWV San. Tee</t>
  </si>
  <si>
    <t>P9530</t>
  </si>
  <si>
    <t>LP400-040</t>
  </si>
  <si>
    <t>4 PVC DWV San. Tee</t>
  </si>
  <si>
    <t>P12015</t>
  </si>
  <si>
    <t>LP400-060</t>
  </si>
  <si>
    <t>6 PVC DWV San. Tee</t>
  </si>
  <si>
    <t>P15117</t>
  </si>
  <si>
    <t>LP400-080</t>
  </si>
  <si>
    <t>8 PVC DWV San. Tee</t>
  </si>
  <si>
    <t>P15118</t>
  </si>
  <si>
    <t>LP401-212</t>
  </si>
  <si>
    <t>1-1/2x1-1/2x1-1/4 PVC DWV San. Tee</t>
  </si>
  <si>
    <t>P9637</t>
  </si>
  <si>
    <t>LP401-241</t>
  </si>
  <si>
    <t>2x1-1/2x1-1/2 PVC DWV San. Tee</t>
  </si>
  <si>
    <t>P9531</t>
  </si>
  <si>
    <t>LP401-251</t>
  </si>
  <si>
    <t>2x2x1-1/2 PVC DWV San. Tee</t>
  </si>
  <si>
    <t>P9953</t>
  </si>
  <si>
    <t>LP401-257</t>
  </si>
  <si>
    <t>2x1-1/2x2 PVC DWV San. Tee</t>
  </si>
  <si>
    <t>P9392</t>
  </si>
  <si>
    <t>LP401-337</t>
  </si>
  <si>
    <t>3x3x1-1/2 PVC DWV San. Tee</t>
  </si>
  <si>
    <t>P9532</t>
  </si>
  <si>
    <t>LP401-338</t>
  </si>
  <si>
    <t>3x3x2 PVC DWV San. Tee</t>
  </si>
  <si>
    <t>P11890</t>
  </si>
  <si>
    <t>LP401-419</t>
  </si>
  <si>
    <t>4x4x1-1/2 PVC DWV San. Tee</t>
  </si>
  <si>
    <t>P9534</t>
  </si>
  <si>
    <t>LP401-420</t>
  </si>
  <si>
    <t>4x4x2 PVC DWV San. Tee</t>
  </si>
  <si>
    <t>P9535</t>
  </si>
  <si>
    <t>LP401-422</t>
  </si>
  <si>
    <t>4x4x3 PVC DWV San. Tee</t>
  </si>
  <si>
    <t>P15119</t>
  </si>
  <si>
    <t>LP401-528</t>
  </si>
  <si>
    <t>6x6x2 PVC DWV San. Tee</t>
  </si>
  <si>
    <t>P15120</t>
  </si>
  <si>
    <t>LP401-530</t>
  </si>
  <si>
    <t>6x6x3 PVC DWV San. Tee</t>
  </si>
  <si>
    <t>P15121</t>
  </si>
  <si>
    <t>LP401-532</t>
  </si>
  <si>
    <t>6x6x4 PVC DWV San. Tee</t>
  </si>
  <si>
    <t>P10017</t>
  </si>
  <si>
    <t>LP403-015</t>
  </si>
  <si>
    <t>1-1/2 PVC DWV San. Street Tee</t>
  </si>
  <si>
    <t>P11874</t>
  </si>
  <si>
    <t>LP403-020</t>
  </si>
  <si>
    <t>2 PVC DWV San. Street Tee</t>
  </si>
  <si>
    <t>P10692</t>
  </si>
  <si>
    <t>LP403-030</t>
  </si>
  <si>
    <t>3 PVC DWV San. Street Tee</t>
  </si>
  <si>
    <t>P10019</t>
  </si>
  <si>
    <t>LP403-040</t>
  </si>
  <si>
    <t>4 PVC DWV San. Street Tee</t>
  </si>
  <si>
    <t>P15122</t>
  </si>
  <si>
    <t>LP404-241</t>
  </si>
  <si>
    <t>2x1-1/2x1-1/2 PVC DWV San. Street Tee</t>
  </si>
  <si>
    <t>P15123</t>
  </si>
  <si>
    <t>LP404-257</t>
  </si>
  <si>
    <t>2x1-1/2x2 PVC DWV San. Street Tee</t>
  </si>
  <si>
    <t>P12796</t>
  </si>
  <si>
    <t>LP404-251</t>
  </si>
  <si>
    <t>2x2x1-1/2 PVC DWV San. Street Tee</t>
  </si>
  <si>
    <t>P12746</t>
  </si>
  <si>
    <t>LP404-337</t>
  </si>
  <si>
    <t>3x3x1-1/2 PVC DWV San. Street Tee</t>
  </si>
  <si>
    <t>P12841</t>
  </si>
  <si>
    <t>LP404-338</t>
  </si>
  <si>
    <t>3x3x2 PVC DWV San. Street Tee</t>
  </si>
  <si>
    <t>P15124</t>
  </si>
  <si>
    <t>LP404-420</t>
  </si>
  <si>
    <t>4x4x2 PVC DWV San. Street Tee</t>
  </si>
  <si>
    <t>P12855</t>
  </si>
  <si>
    <t>LP416-337</t>
  </si>
  <si>
    <t>3x3x3x1-1/2 PVC DWV San. Tee w/ L Inlet</t>
  </si>
  <si>
    <t>P12853</t>
  </si>
  <si>
    <t>LP416-338</t>
  </si>
  <si>
    <t>3x3x3x2 PVC DWV San. Tee w/ L Inlet</t>
  </si>
  <si>
    <t>P15125</t>
  </si>
  <si>
    <t>LP416-420</t>
  </si>
  <si>
    <t>4x4x4x2 PVC DWV San. Tee w/ L Inlet</t>
  </si>
  <si>
    <t>P15126</t>
  </si>
  <si>
    <t>LP417-337</t>
  </si>
  <si>
    <t>3x3x3x1-1/2 PVC DWV San. Tee w/ R Inlet</t>
  </si>
  <si>
    <t>P12854</t>
  </si>
  <si>
    <t>LP417-338</t>
  </si>
  <si>
    <t>3x3x3x2 PVC DWV San. Tee w/ R Inlet</t>
  </si>
  <si>
    <t>P15127</t>
  </si>
  <si>
    <t>LP417-420</t>
  </si>
  <si>
    <t>4x4x4x2 PVC DWV San. Tee w/ R Inlet</t>
  </si>
  <si>
    <t>P15128</t>
  </si>
  <si>
    <t>LP418-337</t>
  </si>
  <si>
    <t>3x3x3x1-1/2x1-1/2 PVC DWV San. Tee w/ R&amp;L Side Inlets</t>
  </si>
  <si>
    <t>P15129</t>
  </si>
  <si>
    <t>LP418-338</t>
  </si>
  <si>
    <t>3x3x3x2x2 PVC DWV San. Tee w/ R&amp;L Side Inlets</t>
  </si>
  <si>
    <t>P15130</t>
  </si>
  <si>
    <t>LP418-420</t>
  </si>
  <si>
    <t>4x4x4x2x2 PVC DWV San. Tee w/ R&amp;L Side Inlets</t>
  </si>
  <si>
    <t>P10095</t>
  </si>
  <si>
    <t>LP428-015</t>
  </si>
  <si>
    <t>1-1/2 PVC DWV Double San. Tee</t>
  </si>
  <si>
    <t>P9971</t>
  </si>
  <si>
    <t>LP428-020</t>
  </si>
  <si>
    <t>2 PVC DWV Double San. Tee</t>
  </si>
  <si>
    <t>P10953</t>
  </si>
  <si>
    <t>LP428-030</t>
  </si>
  <si>
    <t>3 PVC DWV Double San. Tee</t>
  </si>
  <si>
    <t>P9906</t>
  </si>
  <si>
    <t>LP428-040</t>
  </si>
  <si>
    <t>4 PVC DWV Double San. Tee</t>
  </si>
  <si>
    <t>P15131</t>
  </si>
  <si>
    <t>LP428-060</t>
  </si>
  <si>
    <t>6 PVC DWV Double San. Tee</t>
  </si>
  <si>
    <t>P10815</t>
  </si>
  <si>
    <t>LP429-251</t>
  </si>
  <si>
    <t>2x2x1-1/2x1-1/2 PVC DWV Double San. Tee</t>
  </si>
  <si>
    <t>P15132</t>
  </si>
  <si>
    <t>LP429-323</t>
  </si>
  <si>
    <t>3x3x2x1-1/2 PVC DWV Double San. Tee</t>
  </si>
  <si>
    <t>P15133</t>
  </si>
  <si>
    <t>LP429-337</t>
  </si>
  <si>
    <t>3x3x1-1/2x1-1/2 PVC DWV Double San. Tee</t>
  </si>
  <si>
    <t>P9746</t>
  </si>
  <si>
    <t>LP429-338</t>
  </si>
  <si>
    <t>3x3x2x2 PVC DWV Double San. Tee</t>
  </si>
  <si>
    <t>P15134</t>
  </si>
  <si>
    <t>LP429-419</t>
  </si>
  <si>
    <t>4x4x1-1/2x1-1/2 PVC DWV Double San. Tee</t>
  </si>
  <si>
    <t>P9693</t>
  </si>
  <si>
    <t>LP429-420</t>
  </si>
  <si>
    <t>4x4x2x2 PVC DWV Double San. Tee</t>
  </si>
  <si>
    <t>P10088</t>
  </si>
  <si>
    <t>LP429-422</t>
  </si>
  <si>
    <t>4x4x3x3 PVC DWV Double San. Tee</t>
  </si>
  <si>
    <t>P15135</t>
  </si>
  <si>
    <t>LP429-528</t>
  </si>
  <si>
    <t>6x6x2x2 PVC DWV Double San. Tee</t>
  </si>
  <si>
    <t>P15136</t>
  </si>
  <si>
    <t>LP429-530</t>
  </si>
  <si>
    <t>6x6x3x3 PVC DWV Double San. Tee</t>
  </si>
  <si>
    <t>P11889</t>
  </si>
  <si>
    <t>LP429-532</t>
  </si>
  <si>
    <t>6x6x4x4 PVC DWV Double San. Tee</t>
  </si>
  <si>
    <t>P15137</t>
  </si>
  <si>
    <t>LP431-338</t>
  </si>
  <si>
    <t>3x3x2x2 PVC DWV Double San. Street Tee</t>
  </si>
  <si>
    <t>P15138</t>
  </si>
  <si>
    <t>LP438-337</t>
  </si>
  <si>
    <t>3x3x3x3x1-1/2 PVC DWV Double San. Tee w/ Side Inlet</t>
  </si>
  <si>
    <t>P15139</t>
  </si>
  <si>
    <t>LP438-338</t>
  </si>
  <si>
    <t>3x3x3x3x2 PVC DWV Double San. Tee w/ Side Inlet</t>
  </si>
  <si>
    <t>P15140</t>
  </si>
  <si>
    <t>LP438-420</t>
  </si>
  <si>
    <t>4x4x4x4x2 PVC DWV Double San. Tee w/ Side Inlet</t>
  </si>
  <si>
    <t>P15141</t>
  </si>
  <si>
    <t>LP439-338</t>
  </si>
  <si>
    <t>3x3x3x3x2x2 PVC DWV Double San. Tee w/ R&amp;L Side Inlets</t>
  </si>
  <si>
    <t>P15142</t>
  </si>
  <si>
    <t>LP439-420</t>
  </si>
  <si>
    <t>4x4x4x4x2x2 PVC DWV Double San. Tee w/ R&amp;L Side Inlets</t>
  </si>
  <si>
    <t>P15143</t>
  </si>
  <si>
    <t>LP441-015</t>
  </si>
  <si>
    <t>1-1/2 PVC DWV Vent Tee</t>
  </si>
  <si>
    <t>P11831</t>
  </si>
  <si>
    <t>LP441-020</t>
  </si>
  <si>
    <t>2 PVC DWV Vent Tee</t>
  </si>
  <si>
    <t>P15144</t>
  </si>
  <si>
    <t>LP441-030</t>
  </si>
  <si>
    <t>3 PVC DWV Vent Tee</t>
  </si>
  <si>
    <t>P15145</t>
  </si>
  <si>
    <t>LP441-040</t>
  </si>
  <si>
    <t>4 PVC DWV Vent Tee</t>
  </si>
  <si>
    <t>P15146</t>
  </si>
  <si>
    <t>LP441-060</t>
  </si>
  <si>
    <t>6 PVC DWV Vent Tee</t>
  </si>
  <si>
    <t>P15147</t>
  </si>
  <si>
    <t>LP441-080</t>
  </si>
  <si>
    <t>8 PVC DWV Vent Tee</t>
  </si>
  <si>
    <t>P10077</t>
  </si>
  <si>
    <t>LP444X-015</t>
  </si>
  <si>
    <t>1-1/2 PVC DWV C.O. Tee w/ Plug</t>
  </si>
  <si>
    <t>P9674</t>
  </si>
  <si>
    <t>LP444X-020</t>
  </si>
  <si>
    <t>2 PVC DWV C.O. Tee w/ Plug</t>
  </si>
  <si>
    <t>P9732</t>
  </si>
  <si>
    <t>LP444X-030</t>
  </si>
  <si>
    <t>3 PVC DWV C.O. Tee w/ Plug</t>
  </si>
  <si>
    <t>P9735</t>
  </si>
  <si>
    <t>LP444X-040</t>
  </si>
  <si>
    <t>4 PVC DWV C.O. Tee w/ Plug</t>
  </si>
  <si>
    <t>P12881</t>
  </si>
  <si>
    <t>LP444X-060</t>
  </si>
  <si>
    <t>6 PVC DWV C.O. Tee w/ Plug</t>
  </si>
  <si>
    <t>P15149</t>
  </si>
  <si>
    <t>LP444X-080</t>
  </si>
  <si>
    <t>8 PVC DWV C.O. Tee w/ Plug</t>
  </si>
  <si>
    <t>P15150</t>
  </si>
  <si>
    <t>LP445-015</t>
  </si>
  <si>
    <t xml:space="preserve">1-1/2 PVC DWV Flush C.O. Tee (HxHxFPT) </t>
  </si>
  <si>
    <t>P12568</t>
  </si>
  <si>
    <t>LP445-020</t>
  </si>
  <si>
    <t xml:space="preserve">2 PVC DWV Flush C.O. Tee (HxHxFPT) </t>
  </si>
  <si>
    <t>P15152</t>
  </si>
  <si>
    <t>LP445-030</t>
  </si>
  <si>
    <t xml:space="preserve">3 PVC DWV Flush C.O. Tee (HxHxFPT) </t>
  </si>
  <si>
    <t>P11062</t>
  </si>
  <si>
    <t>LP445-040</t>
  </si>
  <si>
    <t xml:space="preserve">4 PVC DWV Flush C.O. Tee (HxHxFPT) </t>
  </si>
  <si>
    <t>P15153</t>
  </si>
  <si>
    <t>LP445-060</t>
  </si>
  <si>
    <t xml:space="preserve">6 PVC DWV Flush C.O. Tee (HxHxFPT) </t>
  </si>
  <si>
    <t>P15154</t>
  </si>
  <si>
    <t>LP445-080</t>
  </si>
  <si>
    <t xml:space="preserve">8 PVC DWV Flush C.O. Tee (HxHxFPT) </t>
  </si>
  <si>
    <t>P11511</t>
  </si>
  <si>
    <t>LP445X-020</t>
  </si>
  <si>
    <t xml:space="preserve">2 PVC DWV Flush C.O. Tee w/ Plug (HxHxFPT) </t>
  </si>
  <si>
    <t>P12857</t>
  </si>
  <si>
    <t>LP445X-030</t>
  </si>
  <si>
    <t xml:space="preserve">3 PVC DWV Flush C.O. Tee w/ Plug (HxHxFPT) </t>
  </si>
  <si>
    <t>P12858</t>
  </si>
  <si>
    <t>LP445X-040</t>
  </si>
  <si>
    <t xml:space="preserve">4 PVC DWV Flush C.O. Tee w/ Plug (HxHxFPT) </t>
  </si>
  <si>
    <t>P15156</t>
  </si>
  <si>
    <t>LP448-030</t>
  </si>
  <si>
    <t>3 PVC DWV 2-Way C.O.</t>
  </si>
  <si>
    <t>P15157</t>
  </si>
  <si>
    <t>LP448-040</t>
  </si>
  <si>
    <t>4 PVC DWV 2-Way C.O.</t>
  </si>
  <si>
    <t>P10715</t>
  </si>
  <si>
    <t>LP500-020</t>
  </si>
  <si>
    <t>2x2x2x2 PVC DWV Double Fixture FTG</t>
  </si>
  <si>
    <t>P15158</t>
  </si>
  <si>
    <t>LP500-030</t>
  </si>
  <si>
    <t>3x3x3x3 PVC DWV Double Fixture FTG</t>
  </si>
  <si>
    <t>P15159</t>
  </si>
  <si>
    <t>LP500-241</t>
  </si>
  <si>
    <t>2x1-1/2x1-1/2x1-1/2 PVC DWV Double Fixture FTG</t>
  </si>
  <si>
    <t>P15160</t>
  </si>
  <si>
    <t>LP500-251</t>
  </si>
  <si>
    <t>2x2x1-1/2x1-1/2 PVC DWV Double Fixture FTG</t>
  </si>
  <si>
    <t>P15161</t>
  </si>
  <si>
    <t>LP500-257</t>
  </si>
  <si>
    <t>2x1-1/2x2x2 PVC DWV Double Fixture FTG</t>
  </si>
  <si>
    <t>P15162</t>
  </si>
  <si>
    <t>LP500-338</t>
  </si>
  <si>
    <t>3x2x3x3 PVC DWV Double Fixture FTG</t>
  </si>
  <si>
    <t>P12807</t>
  </si>
  <si>
    <t>LP501-015</t>
  </si>
  <si>
    <t>1-1/2 PVC DWV Comb. Wye and 45 Elbow (1/8 Bend) (1-Piece)</t>
  </si>
  <si>
    <t>P12809</t>
  </si>
  <si>
    <t>LP501-020</t>
  </si>
  <si>
    <t>2 PVC DWV Comb. Wye and 45 Elbow (1/8 Bend) (1-Piece)</t>
  </si>
  <si>
    <t>P12813</t>
  </si>
  <si>
    <t>LP501-030</t>
  </si>
  <si>
    <t>3 PVC DWV Comb. Wye and 45 Elbow (1/8 Bend) (1-Piece)</t>
  </si>
  <si>
    <t>P12837</t>
  </si>
  <si>
    <t>LP501-040</t>
  </si>
  <si>
    <t>4 PVC DWV Comb. Wye and 45 Elbow (1/8 Bend) (1-Piece)</t>
  </si>
  <si>
    <t>P15163</t>
  </si>
  <si>
    <t>LP502-241</t>
  </si>
  <si>
    <t>2x1-1/2x1-1/2 PVC DWV Comb. Wye and 45 Elbow (1/8 Bend) (1-Piece)</t>
  </si>
  <si>
    <t>P15164</t>
  </si>
  <si>
    <t>LP502-251</t>
  </si>
  <si>
    <t>2x2x1-1/2 PVC DWV Comb. Wye and 45 Elbow (1/8 Bend) (1-Piece)</t>
  </si>
  <si>
    <t>P15165</t>
  </si>
  <si>
    <t>LP502-257</t>
  </si>
  <si>
    <t>2x1-1/2x2 PVC DWV Comb. Wye and 45 Elbow (1/8 Bend) (1-Piece)</t>
  </si>
  <si>
    <t>P14802</t>
  </si>
  <si>
    <t>LP502-337</t>
  </si>
  <si>
    <t>3x3x1-1/2 PVC DWV Comb. Wye and 45 Elbow (1/8 Bend) (1-Piece)</t>
  </si>
  <si>
    <t>P15167</t>
  </si>
  <si>
    <t>LP502-338</t>
  </si>
  <si>
    <t>3x3x2 PVC DWV Comb. Wye and 45 Elbow (1/8 Bend) (1-Piece)</t>
  </si>
  <si>
    <t>P12851</t>
  </si>
  <si>
    <t>LP502-420</t>
  </si>
  <si>
    <t>4x4x2 PVC DWV Comb. Wye and 45 Elbow (1/8 Bend) (1-Piece)</t>
  </si>
  <si>
    <t>P15168</t>
  </si>
  <si>
    <t>LP502-422</t>
  </si>
  <si>
    <t>4x4x3 PVC DWV Comb. Wye and 45 Elbow (1/8 Bend) (1-Piece)</t>
  </si>
  <si>
    <t>P15169</t>
  </si>
  <si>
    <t>LP503-015</t>
  </si>
  <si>
    <t>1-1/2 PVC DWV Comb. Wye and 45 Elbow (1/8 Bend) (2-Piece)</t>
  </si>
  <si>
    <t>P15170</t>
  </si>
  <si>
    <t>LP503-020</t>
  </si>
  <si>
    <t>2 PVC DWV Comb. Wye and 45 Elbow (1/8 Bend) (2-Piece)</t>
  </si>
  <si>
    <t>P15171</t>
  </si>
  <si>
    <t>LP503-030</t>
  </si>
  <si>
    <t>3 PVC DWV Comb. Wye and 45 Elbow (1/8 Bend) (2-Piece)</t>
  </si>
  <si>
    <t>P15172</t>
  </si>
  <si>
    <t>LP503-040</t>
  </si>
  <si>
    <t>4 PVC DWV Comb. Wye and 45 Elbow (1/8 Bend) (2-Piece)</t>
  </si>
  <si>
    <t>P15173</t>
  </si>
  <si>
    <t>LP503-060</t>
  </si>
  <si>
    <t>6 PVC DWV Comb. Wye and 45 Elbow (1/8 Bend) (2-Piece)</t>
  </si>
  <si>
    <t>P15174</t>
  </si>
  <si>
    <t>LP503-080</t>
  </si>
  <si>
    <t>8 PVC DWV Comb. Wye and 45 Elbow (1/8 Bend) (2-Piece)</t>
  </si>
  <si>
    <t>P15175</t>
  </si>
  <si>
    <t>LP504-338</t>
  </si>
  <si>
    <t>3x3x2 PVC DWV Comb. Wye and 45 Elbow (1/8 Bend) (2-Piece)</t>
  </si>
  <si>
    <t>P15176</t>
  </si>
  <si>
    <t>LP504-422</t>
  </si>
  <si>
    <t>4x4x3 PVC DWV Comb. Wye and 45 Elbow (1/8 Bend) (2-Piece)</t>
  </si>
  <si>
    <t>P15177</t>
  </si>
  <si>
    <t>LP504-532</t>
  </si>
  <si>
    <t>6x6x4 PVC DWV Comb. Wye and 45 Elbow (1/8 Bend) (2-Piece)</t>
  </si>
  <si>
    <t>P15178</t>
  </si>
  <si>
    <t>LP504-582</t>
  </si>
  <si>
    <t>8x8x3 PVC DWV Comb. Wye and 45 Elbow (1/8 Bend) (2-Piece)</t>
  </si>
  <si>
    <t>P15179</t>
  </si>
  <si>
    <t>LP504-585</t>
  </si>
  <si>
    <t>8x8x6 PVC DWV Comb. Wye and 45 Elbow (1/8 Bend) (2-Piece)</t>
  </si>
  <si>
    <t>P15180</t>
  </si>
  <si>
    <t>LP504-624</t>
  </si>
  <si>
    <t>10x10x4 PVC DWV Comb. Wye and 45 Elbow (1/8 Bend) (2-Piece)</t>
  </si>
  <si>
    <t>P15181</t>
  </si>
  <si>
    <t>LP507-015</t>
  </si>
  <si>
    <t>1-1/2 PVC DWV Comb. Wye and 45 Elbow (1/8 Bend) Double Assembly</t>
  </si>
  <si>
    <t>P15182</t>
  </si>
  <si>
    <t>LP507-020</t>
  </si>
  <si>
    <t>2 PVC DWV Comb. Wye and 45 Elbow (1/8 Bend) Double Assembly</t>
  </si>
  <si>
    <t>P15183</t>
  </si>
  <si>
    <t>LP507-030</t>
  </si>
  <si>
    <t>3 PVC DWV Comb. Wye and 45 Elbow (1/8 Bend) Double Assembly</t>
  </si>
  <si>
    <t>P15184</t>
  </si>
  <si>
    <t>LP507-040</t>
  </si>
  <si>
    <t>4 PVC DWV Comb. Wye and 45 Elbow (1/8 Bend) Double Assembly</t>
  </si>
  <si>
    <t>P15185</t>
  </si>
  <si>
    <t>LP507-251</t>
  </si>
  <si>
    <t>2x1-1/2 PVC DWV Comb. Wye and 45 Elbow (1/8 Bend) Double Assembly</t>
  </si>
  <si>
    <t>P11260</t>
  </si>
  <si>
    <t>LP507-338</t>
  </si>
  <si>
    <t>3x2 PVC DWV Comb. Wye and 45 Elbow (1/8 Bend) Double Assembly</t>
  </si>
  <si>
    <t>P15186</t>
  </si>
  <si>
    <t>LP507-420</t>
  </si>
  <si>
    <t>4x2 PVC DWV Comb. Wye and 45 Elbow (1/8 Bend) Double Assembly</t>
  </si>
  <si>
    <t>P15187</t>
  </si>
  <si>
    <t>LP507-422</t>
  </si>
  <si>
    <t>4x3 PVC DWV Comb. Wye and 45 Elbow (1/8 Bend) Double Assembly</t>
  </si>
  <si>
    <t>P15188</t>
  </si>
  <si>
    <t>LP515-338</t>
  </si>
  <si>
    <t>3x3x3x2 PVC DWV Comb. Wye and 45 Elbow (1/8 Bend) w/L Side Inlet</t>
  </si>
  <si>
    <t>P15189</t>
  </si>
  <si>
    <t>LP516-338</t>
  </si>
  <si>
    <t>3x3x3x2 PVC DWV Comb. Wye and 45 Elbow (1/8 Bend) w/R Side Inlet</t>
  </si>
  <si>
    <t>P15190</t>
  </si>
  <si>
    <t>LP600-012</t>
  </si>
  <si>
    <t>1-1/4 PVC DWV Wye</t>
  </si>
  <si>
    <t>P9639</t>
  </si>
  <si>
    <t>LP600-015</t>
  </si>
  <si>
    <t>1-1/2 PVC DWV Wye</t>
  </si>
  <si>
    <t>P9553</t>
  </si>
  <si>
    <t>LP600-020</t>
  </si>
  <si>
    <t>2 PVC DWV Wye</t>
  </si>
  <si>
    <t>P9497</t>
  </si>
  <si>
    <t>LP600-030</t>
  </si>
  <si>
    <t>3 PVC DWV Wye</t>
  </si>
  <si>
    <t>P9498</t>
  </si>
  <si>
    <t>LP600-040</t>
  </si>
  <si>
    <t>4 PVC DWV Wye</t>
  </si>
  <si>
    <t>P11232</t>
  </si>
  <si>
    <t>LP600-060</t>
  </si>
  <si>
    <t>6 PVC DWV Wye</t>
  </si>
  <si>
    <t>P15191</t>
  </si>
  <si>
    <t>LP600-080</t>
  </si>
  <si>
    <t>8 PVC DWV Wye</t>
  </si>
  <si>
    <t>P10027</t>
  </si>
  <si>
    <t>LP601-209</t>
  </si>
  <si>
    <t xml:space="preserve">1-1/2x1-1/2x1/2 PVC DWV Dishwasher Wye (HxHxHose Barb) </t>
  </si>
  <si>
    <t>P12944</t>
  </si>
  <si>
    <t>LP601-241</t>
  </si>
  <si>
    <t>2x1-1/2x1-1/2 PVC DWV Wye</t>
  </si>
  <si>
    <t>P10020</t>
  </si>
  <si>
    <t>LP601-251</t>
  </si>
  <si>
    <t>2x2x1-1/2 PVC DWV Wye</t>
  </si>
  <si>
    <t>P11489</t>
  </si>
  <si>
    <t>LP601-257</t>
  </si>
  <si>
    <t>2x1-1/2x2 PVC DWV Wye</t>
  </si>
  <si>
    <t>P9784</t>
  </si>
  <si>
    <t>LP601-337</t>
  </si>
  <si>
    <t>3x3x1-1/2 PVC DWV Wye</t>
  </si>
  <si>
    <t>P9636</t>
  </si>
  <si>
    <t>LP601-338</t>
  </si>
  <si>
    <t>3x3x2 PVC DWV Wye</t>
  </si>
  <si>
    <t>P10100</t>
  </si>
  <si>
    <t>LP601-419</t>
  </si>
  <si>
    <t>4x4x1-1/2 PVC DWV Wye</t>
  </si>
  <si>
    <t>P9537</t>
  </si>
  <si>
    <t>LP601-420</t>
  </si>
  <si>
    <t>4x4x2 PVC DWV Wye</t>
  </si>
  <si>
    <t>P9538</t>
  </si>
  <si>
    <t>LP601-422</t>
  </si>
  <si>
    <t>4x4x3 PVC DWV Wye</t>
  </si>
  <si>
    <t>P15193</t>
  </si>
  <si>
    <t>LP601-528</t>
  </si>
  <si>
    <t>6x6x2 PVC DWV Wye</t>
  </si>
  <si>
    <t>P12467</t>
  </si>
  <si>
    <t>LP601-530</t>
  </si>
  <si>
    <t>6x6x3 PVC DWV Wye</t>
  </si>
  <si>
    <t>P11357</t>
  </si>
  <si>
    <t>LP601-532</t>
  </si>
  <si>
    <t>6x6x4 PVC DWV Wye</t>
  </si>
  <si>
    <t>P15194</t>
  </si>
  <si>
    <t>LP601-582</t>
  </si>
  <si>
    <t>8x8x4 PVC DWV Wye</t>
  </si>
  <si>
    <t>P15195</t>
  </si>
  <si>
    <t>LP601-585</t>
  </si>
  <si>
    <t>8x8x6 PVC DWV Wye</t>
  </si>
  <si>
    <t>P15196</t>
  </si>
  <si>
    <t>LP601-624</t>
  </si>
  <si>
    <t>10x10x4 PVC DWV Wye</t>
  </si>
  <si>
    <t>P15197</t>
  </si>
  <si>
    <t>LP602-015</t>
  </si>
  <si>
    <t>1-1/2 PVC DWV Street Wye</t>
  </si>
  <si>
    <t>P15198</t>
  </si>
  <si>
    <t>LP602-020</t>
  </si>
  <si>
    <t>2 PVC DWV Street Wye</t>
  </si>
  <si>
    <t>P12745</t>
  </si>
  <si>
    <t>LP602-030</t>
  </si>
  <si>
    <t>3 PVC DWV Street Wye</t>
  </si>
  <si>
    <t>P12970</t>
  </si>
  <si>
    <t>LP602-040</t>
  </si>
  <si>
    <t>4 PVC DWV Street Wye</t>
  </si>
  <si>
    <t>P14102</t>
  </si>
  <si>
    <t>LP603-251</t>
  </si>
  <si>
    <t>2x2x1-1/2 PVC DWV  Street Wye</t>
  </si>
  <si>
    <t>P12378</t>
  </si>
  <si>
    <t>LP603-337</t>
  </si>
  <si>
    <t>3x3x1-1/2 PVC DWV  Street Wye</t>
  </si>
  <si>
    <t>P12376</t>
  </si>
  <si>
    <t>LP603-338</t>
  </si>
  <si>
    <t>3x3x2 PVC DWV  Street Wye</t>
  </si>
  <si>
    <t>P12379</t>
  </si>
  <si>
    <t>LP603-420</t>
  </si>
  <si>
    <t>4x4x2 PVC DWV  Street Wye</t>
  </si>
  <si>
    <t>P12380</t>
  </si>
  <si>
    <t>LP603-422</t>
  </si>
  <si>
    <t>4x4x3 PVC DWV  Street Wye</t>
  </si>
  <si>
    <t>P11324</t>
  </si>
  <si>
    <t>LP611-015</t>
  </si>
  <si>
    <t>1-1/2 PVC DWV Double Wye</t>
  </si>
  <si>
    <t>P10870</t>
  </si>
  <si>
    <t>LP611-020</t>
  </si>
  <si>
    <t>2 PVC DWV Double Wye</t>
  </si>
  <si>
    <t>P9907</t>
  </si>
  <si>
    <t>LP611-030</t>
  </si>
  <si>
    <t>3 PVC DWV Double Wye</t>
  </si>
  <si>
    <t>P10762</t>
  </si>
  <si>
    <t>LP611-040</t>
  </si>
  <si>
    <t>4 PVC DWV Double Wye</t>
  </si>
  <si>
    <t>P15201</t>
  </si>
  <si>
    <t>LP611-060</t>
  </si>
  <si>
    <t>6 PVC DWV Double Wye</t>
  </si>
  <si>
    <t>P15202</t>
  </si>
  <si>
    <t>LP611S-030</t>
  </si>
  <si>
    <t>3x3x3x3x2 PVC DWV Double Wye w/ 2 Side Inlet</t>
  </si>
  <si>
    <t>P10816</t>
  </si>
  <si>
    <t>LP612-251</t>
  </si>
  <si>
    <t>2x2x1-1/2x1-1/2 PVC DWV Double Wye</t>
  </si>
  <si>
    <t>P12739</t>
  </si>
  <si>
    <t>LP612-337</t>
  </si>
  <si>
    <t>3x3x1-1/2x1-1/2 PVC DWV Double Wye</t>
  </si>
  <si>
    <t>P10680</t>
  </si>
  <si>
    <t>LP612-338</t>
  </si>
  <si>
    <t>3x3x2x2 PVC DWV Double Wye</t>
  </si>
  <si>
    <t>P9745</t>
  </si>
  <si>
    <t>LP612-420</t>
  </si>
  <si>
    <t>4x4x2x2 PVC DWV Double Wye</t>
  </si>
  <si>
    <t>P11372</t>
  </si>
  <si>
    <t>LP612-422</t>
  </si>
  <si>
    <t>4x4x3x3 PVC DWV Double Wye</t>
  </si>
  <si>
    <t>P15203</t>
  </si>
  <si>
    <t>LP612-528</t>
  </si>
  <si>
    <t>6x6x2x2 PVC DWV Double Wye</t>
  </si>
  <si>
    <t>P15204</t>
  </si>
  <si>
    <t>LP612-530</t>
  </si>
  <si>
    <t>6x6x3x3 PVC DWV Double Wye</t>
  </si>
  <si>
    <t>P15205</t>
  </si>
  <si>
    <t>LP612-532</t>
  </si>
  <si>
    <t>6x6x4x4 PVC DWV Double Wye</t>
  </si>
  <si>
    <t>P15206</t>
  </si>
  <si>
    <t>LP625-338</t>
  </si>
  <si>
    <t>3x3x3x2 PVC DWV Wye w/L Inlet</t>
  </si>
  <si>
    <t>P15207</t>
  </si>
  <si>
    <t>LP625-420</t>
  </si>
  <si>
    <t>4x4x4x2 PVC DWV Wye w/L Inlet</t>
  </si>
  <si>
    <t>P15208</t>
  </si>
  <si>
    <t>LP626-338</t>
  </si>
  <si>
    <t>3x3x3x2 PVC DWV Wye w/R Inlet</t>
  </si>
  <si>
    <t>P15209</t>
  </si>
  <si>
    <t>LP626-420</t>
  </si>
  <si>
    <t>4x4x4x2 PVC DWV Wye w/R Inlet</t>
  </si>
  <si>
    <t>P15210</t>
  </si>
  <si>
    <t>LP704-015</t>
  </si>
  <si>
    <t xml:space="preserve">1-1/2 PVC DWV ADPT Tail Piece body w/ Nut (SxSlip) </t>
  </si>
  <si>
    <t>P15211</t>
  </si>
  <si>
    <t>LP704P-015</t>
  </si>
  <si>
    <t xml:space="preserve">1-1/2 PVC DWV ADPT Tail Piece w/ Nut (SxSlip) </t>
  </si>
  <si>
    <t>P15212</t>
  </si>
  <si>
    <t>LP704P-212</t>
  </si>
  <si>
    <t xml:space="preserve">1-1/2x1-1/4 PVC DWV ADPT Tail Piece w/ Nut (SxSlip) </t>
  </si>
  <si>
    <t>P10738</t>
  </si>
  <si>
    <t>LP700-015</t>
  </si>
  <si>
    <t>1-1/2 PVC DWV Return Bend</t>
  </si>
  <si>
    <t>P11118</t>
  </si>
  <si>
    <t>LP700-020</t>
  </si>
  <si>
    <t>2 PVC DWV Return Bend</t>
  </si>
  <si>
    <t>P9884</t>
  </si>
  <si>
    <t>LP700-030</t>
  </si>
  <si>
    <t>3 PVC DWV Return Bend</t>
  </si>
  <si>
    <t>P10822</t>
  </si>
  <si>
    <t>LP700-040</t>
  </si>
  <si>
    <t>4 PVC DWV Return Bend</t>
  </si>
  <si>
    <t>P15213</t>
  </si>
  <si>
    <t>LP700-060</t>
  </si>
  <si>
    <t>6 PVC DWV Return Bend</t>
  </si>
  <si>
    <t>P9882</t>
  </si>
  <si>
    <t>LP706X-015</t>
  </si>
  <si>
    <t>1-1/2 PVC DWV P-Trap</t>
  </si>
  <si>
    <t>P9642</t>
  </si>
  <si>
    <t>LP706X-020</t>
  </si>
  <si>
    <t>2 PVC DWV P-Trap</t>
  </si>
  <si>
    <t>P9691</t>
  </si>
  <si>
    <t>LP706X-030</t>
  </si>
  <si>
    <t>3 PVC DWV P-Trap</t>
  </si>
  <si>
    <t>P10673</t>
  </si>
  <si>
    <t>LP706X-040</t>
  </si>
  <si>
    <t>4 PVC DWV P-Trap</t>
  </si>
  <si>
    <t>P12840</t>
  </si>
  <si>
    <t>LP706X-060</t>
  </si>
  <si>
    <t>6 PVC DWV P-Trap</t>
  </si>
  <si>
    <t>P10021</t>
  </si>
  <si>
    <t>LP707X-015</t>
  </si>
  <si>
    <t>1-1/2 PVC DWV P-Trap w/ C.O.</t>
  </si>
  <si>
    <t>P10022</t>
  </si>
  <si>
    <t>LP707X-020</t>
  </si>
  <si>
    <t>2 PVC DWV P-Trap w/ C.O.</t>
  </si>
  <si>
    <t>P15214</t>
  </si>
  <si>
    <t>LP708P-012</t>
  </si>
  <si>
    <t>1-1/4 PVC DWV Adj. P-Trap w/ Plastic Nut</t>
  </si>
  <si>
    <t>P9626</t>
  </si>
  <si>
    <t>LP708P-015</t>
  </si>
  <si>
    <t>1-1/2 PVC DWV Adj. P-Trap w/ Plastic Nut</t>
  </si>
  <si>
    <t>P9625</t>
  </si>
  <si>
    <t>LP708P-020</t>
  </si>
  <si>
    <t>2 PVC DWV Adj. P-Trap w/ Plastic Nut</t>
  </si>
  <si>
    <t>P15215</t>
  </si>
  <si>
    <t>LP709-015</t>
  </si>
  <si>
    <t>1-1/2 PVC DWV P-Trap w/ Union Joint (HxFPT)</t>
  </si>
  <si>
    <t>P11909</t>
  </si>
  <si>
    <t>LP710-015</t>
  </si>
  <si>
    <t>1-1/2 PVC DWV P-Trap-Low Profile</t>
  </si>
  <si>
    <t>P11908</t>
  </si>
  <si>
    <t>LP710-020</t>
  </si>
  <si>
    <t>2 PVC DWV P-Trap-Low Profile</t>
  </si>
  <si>
    <t>P12482</t>
  </si>
  <si>
    <t>LP710-030</t>
  </si>
  <si>
    <t>3 PVC DWV P-Trap-Low Profile</t>
  </si>
  <si>
    <t>P12554</t>
  </si>
  <si>
    <t>LP710-040</t>
  </si>
  <si>
    <t>4 PVC DWV P-Trap-Low Profile</t>
  </si>
  <si>
    <t>P15217</t>
  </si>
  <si>
    <t>LP710-060</t>
  </si>
  <si>
    <t>6 PVC DWV P-Trap-Low Profile</t>
  </si>
  <si>
    <t>P9957</t>
  </si>
  <si>
    <t>LP711P-169</t>
  </si>
  <si>
    <t>1-1/4x1-1/2 PVC DWV L.A. P-Trap (SlipxH)</t>
  </si>
  <si>
    <t>P9987</t>
  </si>
  <si>
    <t>LP711P-015</t>
  </si>
  <si>
    <t>1-1/2 PVC DWV L.A. P-Trap (SlipxH)</t>
  </si>
  <si>
    <t>P15218</t>
  </si>
  <si>
    <t>LP713-015</t>
  </si>
  <si>
    <t>1-1/2 PVC DWV P-Trap (HxSlip)</t>
  </si>
  <si>
    <t>P15219</t>
  </si>
  <si>
    <t>LP716-020</t>
  </si>
  <si>
    <t>2 PVC DWV Washer Box P-Trap</t>
  </si>
  <si>
    <t>P11422</t>
  </si>
  <si>
    <t>LP800-040</t>
  </si>
  <si>
    <t>4x4 PVC DWV Closet Flange</t>
  </si>
  <si>
    <t>P10008</t>
  </si>
  <si>
    <t>LP800-422</t>
  </si>
  <si>
    <t>4x3 PVC DWV Closet Flange</t>
  </si>
  <si>
    <t>P15220</t>
  </si>
  <si>
    <t>LP800T-422</t>
  </si>
  <si>
    <t>4x3 PVC DWV Closet Flange w/Test Plate</t>
  </si>
  <si>
    <t>P10696</t>
  </si>
  <si>
    <t>LP801-422</t>
  </si>
  <si>
    <t xml:space="preserve">4x3 PVC DWV Red. Closet Flange (SPIG) </t>
  </si>
  <si>
    <t>P15221</t>
  </si>
  <si>
    <t>LP812P-422</t>
  </si>
  <si>
    <t xml:space="preserve">4x3 PVC DWV Closet Flange w/ Adj. Ring (S) </t>
  </si>
  <si>
    <t>P15222</t>
  </si>
  <si>
    <t>LP830-422</t>
  </si>
  <si>
    <t xml:space="preserve">4x3 PVC DWV Closet Flange (FPT) </t>
  </si>
  <si>
    <t>P15223</t>
  </si>
  <si>
    <t>LP831-422</t>
  </si>
  <si>
    <t xml:space="preserve">4x3 PVC DWV Closet Flange (MPT) </t>
  </si>
  <si>
    <t>P15224</t>
  </si>
  <si>
    <t>LP905X-015</t>
  </si>
  <si>
    <t xml:space="preserve">1-1/2 PVC DWV Tube End C.O. w/ Plug (HxFPT) </t>
  </si>
  <si>
    <t>P15225</t>
  </si>
  <si>
    <t>LP905X-020</t>
  </si>
  <si>
    <t xml:space="preserve">2″ PVC DWV Tube End C.O. w/ Plug (HxFPT) </t>
  </si>
  <si>
    <t>P15226</t>
  </si>
  <si>
    <t>LP905X-030</t>
  </si>
  <si>
    <t xml:space="preserve">3 PVC DWV Tube End C.O. w/ Plug (HxFPT) </t>
  </si>
  <si>
    <t>P12842</t>
  </si>
  <si>
    <t>LP905X-040</t>
  </si>
  <si>
    <t xml:space="preserve">4 PVC DWV Tube End C.O. w/ Plug (HxFPT) </t>
  </si>
  <si>
    <t>P12335</t>
  </si>
  <si>
    <t>LP811-422</t>
  </si>
  <si>
    <t xml:space="preserve">4x3 PVC DWV Closet Flange w/Adj. Metal Ring (Epoxy) (H) </t>
  </si>
  <si>
    <t>P12148</t>
  </si>
  <si>
    <t>LP811-040</t>
  </si>
  <si>
    <t xml:space="preserve">4x4 PVC DWV Closet Flange w/Adj. Metal Ring (Epoxy) (H) </t>
  </si>
  <si>
    <t>P12334</t>
  </si>
  <si>
    <t>LP812-422</t>
  </si>
  <si>
    <t xml:space="preserve">4x3 PVC DWV Closet Flange w/Adj. Metal Ring (Epoxy) (S) </t>
  </si>
  <si>
    <t>P12149</t>
  </si>
  <si>
    <t>LP812-040</t>
  </si>
  <si>
    <t xml:space="preserve">4x4 PVC DWV Closet Flange w/Adj. Metal Ring (Epoxy) (S) </t>
  </si>
  <si>
    <t>P12783</t>
  </si>
  <si>
    <t>LP820-422</t>
  </si>
  <si>
    <t>4x3 PVC DWV Offset Closet Flange W/Adj. Metal Ring 
(Epoxy Coated) (H)</t>
  </si>
  <si>
    <t>P12764</t>
  </si>
  <si>
    <t>LP820-040</t>
  </si>
  <si>
    <t>4x4 PVC DWV Offset Closet Flange W/Adj. Metal Ring 
(Epoxy Coated) (H)</t>
  </si>
  <si>
    <t>P12537</t>
  </si>
  <si>
    <t>LP820P-422</t>
  </si>
  <si>
    <t xml:space="preserve">4x3 PVC DWV Offset Closet Flange W/Adj. Plastic Ring (H)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</si>
</sst>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_-&quot;$&quot;* #,##0.00_-;\-&quot;$&quot;* #,##0.00_-;_-&quot;$&quot;* &quot;-&quot;??_-;_-@_-"/>
    <numFmt numFmtId="166" formatCode="0.000"/>
    <numFmt numFmtId="167" formatCode="_-&quot;$&quot;* #,##0.0000_-;\-&quot;$&quot;* #,##0.0000_-;_-&quot;$&quot;* &quot;-&quot;??_-;_-@_-"/>
    <numFmt numFmtId="168" formatCode="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</cellStyleXfs>
  <cellXfs count="198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Border="1" applyProtection="1">
      <protection hidden="1"/>
    </xf>
    <xf numFmtId="165" fontId="4" fillId="0" borderId="3" xfId="0" applyNumberFormat="1" applyFont="1" applyBorder="1" applyAlignment="1" applyProtection="1">
      <alignment horizontal="center" vertical="center" wrapText="1"/>
      <protection hidden="1"/>
    </xf>
    <xf numFmtId="166" fontId="5" fillId="0" borderId="2" xfId="0" applyNumberFormat="1" applyFont="1" applyBorder="1" applyAlignment="1" applyProtection="1">
      <alignment horizontal="center" vertical="center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1" fontId="5" fillId="0" borderId="3" xfId="0" applyNumberFormat="1" applyFont="1" applyBorder="1" applyAlignment="1" applyProtection="1">
      <alignment horizontal="center" vertical="center" wrapText="1"/>
      <protection hidden="1"/>
    </xf>
    <xf numFmtId="1" fontId="5" fillId="0" borderId="4" xfId="0" applyNumberFormat="1" applyFont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164" fontId="2" fillId="0" borderId="0" xfId="1" applyNumberFormat="1" applyFont="1" applyBorder="1" applyProtection="1">
      <protection hidden="1"/>
    </xf>
    <xf numFmtId="165" fontId="4" fillId="0" borderId="5" xfId="0" applyNumberFormat="1" applyFont="1" applyBorder="1" applyAlignment="1" applyProtection="1">
      <alignment horizontal="center"/>
      <protection hidden="1"/>
    </xf>
    <xf numFmtId="168" fontId="6" fillId="0" borderId="7" xfId="0" applyNumberFormat="1" applyFont="1" applyBorder="1" applyAlignment="1" applyProtection="1">
      <alignment horizontal="center"/>
      <protection hidden="1"/>
    </xf>
    <xf numFmtId="167" fontId="2" fillId="0" borderId="6" xfId="0" applyNumberFormat="1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1" fontId="2" fillId="0" borderId="8" xfId="0" applyNumberFormat="1" applyFont="1" applyBorder="1" applyAlignment="1" applyProtection="1">
      <alignment horizontal="center"/>
      <protection hidden="1"/>
    </xf>
    <xf numFmtId="1" fontId="2" fillId="0" borderId="6" xfId="0" applyNumberFormat="1" applyFont="1" applyBorder="1" applyAlignment="1" applyProtection="1">
      <alignment horizontal="center"/>
      <protection hidden="1"/>
    </xf>
    <xf numFmtId="2" fontId="7" fillId="2" borderId="9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0" xfId="0" quotePrefix="1" applyFont="1" applyFill="1" applyBorder="1" applyAlignment="1" applyProtection="1">
      <alignment horizontal="center" vertical="center" wrapText="1"/>
      <protection hidden="1"/>
    </xf>
    <xf numFmtId="164" fontId="7" fillId="2" borderId="10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0" xfId="1" applyNumberFormat="1" applyFont="1" applyFill="1" applyBorder="1" applyAlignment="1" applyProtection="1">
      <alignment horizontal="center" vertical="center" wrapText="1"/>
      <protection hidden="1"/>
    </xf>
    <xf numFmtId="166" fontId="7" fillId="2" borderId="10" xfId="0" applyNumberFormat="1" applyFont="1" applyFill="1" applyBorder="1" applyAlignment="1" applyProtection="1">
      <alignment horizontal="center" vertical="center"/>
      <protection hidden="1"/>
    </xf>
    <xf numFmtId="167" fontId="7" fillId="2" borderId="10" xfId="0" applyNumberFormat="1" applyFont="1" applyFill="1" applyBorder="1" applyAlignment="1" applyProtection="1">
      <alignment horizontal="center" vertical="center"/>
      <protection hidden="1"/>
    </xf>
    <xf numFmtId="0" fontId="7" fillId="2" borderId="10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0" xfId="0" applyNumberFormat="1" applyFont="1" applyFill="1" applyBorder="1" applyAlignment="1" applyProtection="1">
      <alignment horizontal="center" vertical="center"/>
      <protection hidden="1"/>
    </xf>
    <xf numFmtId="165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5" fontId="7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13" xfId="2" applyFont="1" applyBorder="1" applyAlignment="1" applyProtection="1">
      <alignment horizontal="left" vertical="top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1" fillId="0" borderId="15" xfId="2" applyFont="1" applyBorder="1" applyAlignment="1" applyProtection="1">
      <alignment horizontal="center" vertical="center" wrapText="1"/>
      <protection hidden="1"/>
    </xf>
    <xf numFmtId="49" fontId="11" fillId="0" borderId="16" xfId="0" applyNumberFormat="1" applyFont="1" applyBorder="1" applyAlignment="1" applyProtection="1">
      <alignment horizontal="left" vertical="center" wrapText="1"/>
      <protection hidden="1"/>
    </xf>
    <xf numFmtId="165" fontId="11" fillId="0" borderId="16" xfId="2" applyNumberFormat="1" applyFont="1" applyBorder="1" applyAlignment="1" applyProtection="1">
      <alignment horizontal="center" vertical="center"/>
      <protection hidden="1"/>
    </xf>
    <xf numFmtId="168" fontId="11" fillId="0" borderId="16" xfId="2" applyNumberFormat="1" applyFont="1" applyBorder="1" applyAlignment="1" applyProtection="1">
      <alignment horizontal="center" vertical="center"/>
      <protection hidden="1"/>
    </xf>
    <xf numFmtId="167" fontId="11" fillId="0" borderId="16" xfId="2" applyNumberFormat="1" applyFont="1" applyBorder="1" applyAlignment="1" applyProtection="1">
      <alignment horizontal="center" vertical="center"/>
      <protection hidden="1"/>
    </xf>
    <xf numFmtId="0" fontId="11" fillId="0" borderId="16" xfId="2" applyFont="1" applyBorder="1" applyAlignment="1" applyProtection="1">
      <alignment horizontal="center" vertical="center"/>
      <protection hidden="1"/>
    </xf>
    <xf numFmtId="1" fontId="11" fillId="3" borderId="16" xfId="2" applyNumberFormat="1" applyFont="1" applyFill="1" applyBorder="1" applyAlignment="1">
      <alignment horizontal="center" vertical="center"/>
    </xf>
    <xf numFmtId="165" fontId="10" fillId="0" borderId="17" xfId="3" applyNumberFormat="1" applyFont="1" applyBorder="1" applyAlignment="1" applyProtection="1">
      <alignment horizontal="center" vertical="center"/>
      <protection hidden="1"/>
    </xf>
    <xf numFmtId="0" fontId="13" fillId="0" borderId="0" xfId="3" applyFont="1" applyProtection="1">
      <protection hidden="1"/>
    </xf>
    <xf numFmtId="165" fontId="13" fillId="0" borderId="0" xfId="3" applyNumberFormat="1" applyFont="1" applyProtection="1">
      <protection hidden="1"/>
    </xf>
    <xf numFmtId="0" fontId="12" fillId="0" borderId="0" xfId="3" applyProtection="1"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1" fillId="0" borderId="4" xfId="2" applyFont="1" applyBorder="1" applyAlignment="1" applyProtection="1">
      <alignment horizontal="center" vertical="center" wrapText="1"/>
      <protection hidden="1"/>
    </xf>
    <xf numFmtId="49" fontId="11" fillId="0" borderId="19" xfId="0" applyNumberFormat="1" applyFont="1" applyBorder="1" applyAlignment="1" applyProtection="1">
      <alignment horizontal="left" vertical="center" wrapText="1"/>
      <protection hidden="1"/>
    </xf>
    <xf numFmtId="165" fontId="11" fillId="0" borderId="19" xfId="2" applyNumberFormat="1" applyFont="1" applyBorder="1" applyAlignment="1" applyProtection="1">
      <alignment horizontal="center" vertical="center"/>
      <protection hidden="1"/>
    </xf>
    <xf numFmtId="168" fontId="11" fillId="0" borderId="19" xfId="2" applyNumberFormat="1" applyFont="1" applyBorder="1" applyAlignment="1" applyProtection="1">
      <alignment horizontal="center" vertical="center"/>
      <protection hidden="1"/>
    </xf>
    <xf numFmtId="167" fontId="11" fillId="0" borderId="19" xfId="2" applyNumberFormat="1" applyFont="1" applyBorder="1" applyAlignment="1" applyProtection="1">
      <alignment horizontal="center" vertical="center"/>
      <protection hidden="1"/>
    </xf>
    <xf numFmtId="0" fontId="11" fillId="0" borderId="19" xfId="2" applyFont="1" applyBorder="1" applyAlignment="1" applyProtection="1">
      <alignment horizontal="center" vertical="center"/>
      <protection hidden="1"/>
    </xf>
    <xf numFmtId="1" fontId="11" fillId="3" borderId="19" xfId="2" applyNumberFormat="1" applyFont="1" applyFill="1" applyBorder="1" applyAlignment="1">
      <alignment horizontal="center" vertical="center"/>
    </xf>
    <xf numFmtId="165" fontId="10" fillId="0" borderId="20" xfId="3" applyNumberFormat="1" applyFont="1" applyBorder="1" applyAlignment="1" applyProtection="1">
      <alignment horizontal="center" vertical="center"/>
      <protection hidden="1"/>
    </xf>
    <xf numFmtId="49" fontId="11" fillId="0" borderId="4" xfId="0" applyNumberFormat="1" applyFont="1" applyBorder="1" applyAlignment="1" applyProtection="1">
      <alignment horizontal="left" vertical="center" wrapText="1"/>
      <protection hidden="1"/>
    </xf>
    <xf numFmtId="0" fontId="6" fillId="0" borderId="21" xfId="2" applyFont="1" applyBorder="1" applyAlignment="1" applyProtection="1">
      <alignment horizontal="left" vertical="top" wrapText="1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1" fillId="0" borderId="23" xfId="2" applyFont="1" applyBorder="1" applyAlignment="1" applyProtection="1">
      <alignment horizontal="center" vertical="center" wrapText="1"/>
      <protection hidden="1"/>
    </xf>
    <xf numFmtId="49" fontId="11" fillId="0" borderId="23" xfId="0" applyNumberFormat="1" applyFont="1" applyBorder="1" applyAlignment="1" applyProtection="1">
      <alignment horizontal="left" vertical="center" wrapText="1"/>
      <protection hidden="1"/>
    </xf>
    <xf numFmtId="165" fontId="11" fillId="0" borderId="24" xfId="2" applyNumberFormat="1" applyFont="1" applyBorder="1" applyAlignment="1" applyProtection="1">
      <alignment horizontal="center" vertical="center"/>
      <protection hidden="1"/>
    </xf>
    <xf numFmtId="168" fontId="11" fillId="0" borderId="24" xfId="2" applyNumberFormat="1" applyFont="1" applyBorder="1" applyAlignment="1" applyProtection="1">
      <alignment horizontal="center" vertical="center"/>
      <protection hidden="1"/>
    </xf>
    <xf numFmtId="167" fontId="11" fillId="0" borderId="24" xfId="2" applyNumberFormat="1" applyFont="1" applyBorder="1" applyAlignment="1" applyProtection="1">
      <alignment horizontal="center" vertical="center"/>
      <protection hidden="1"/>
    </xf>
    <xf numFmtId="0" fontId="11" fillId="0" borderId="24" xfId="2" applyFont="1" applyBorder="1" applyAlignment="1" applyProtection="1">
      <alignment horizontal="center" vertical="center"/>
      <protection hidden="1"/>
    </xf>
    <xf numFmtId="1" fontId="11" fillId="3" borderId="24" xfId="2" applyNumberFormat="1" applyFont="1" applyFill="1" applyBorder="1" applyAlignment="1">
      <alignment horizontal="center" vertical="center"/>
    </xf>
    <xf numFmtId="165" fontId="10" fillId="0" borderId="25" xfId="3" applyNumberFormat="1" applyFont="1" applyBorder="1" applyAlignment="1" applyProtection="1">
      <alignment horizontal="center" vertical="center"/>
      <protection hidden="1"/>
    </xf>
    <xf numFmtId="0" fontId="6" fillId="0" borderId="26" xfId="2" applyFont="1" applyBorder="1" applyAlignment="1" applyProtection="1">
      <alignment horizontal="left" vertical="top" wrapText="1"/>
      <protection hidden="1"/>
    </xf>
    <xf numFmtId="49" fontId="11" fillId="0" borderId="15" xfId="0" applyNumberFormat="1" applyFont="1" applyBorder="1" applyAlignment="1" applyProtection="1">
      <alignment horizontal="left" vertical="center" wrapText="1"/>
      <protection hidden="1"/>
    </xf>
    <xf numFmtId="0" fontId="10" fillId="0" borderId="27" xfId="0" applyFont="1" applyBorder="1" applyAlignment="1" applyProtection="1">
      <alignment horizontal="center" vertical="center"/>
      <protection hidden="1"/>
    </xf>
    <xf numFmtId="0" fontId="11" fillId="0" borderId="28" xfId="2" applyFont="1" applyBorder="1" applyAlignment="1" applyProtection="1">
      <alignment horizontal="center" vertical="center" wrapText="1"/>
      <protection hidden="1"/>
    </xf>
    <xf numFmtId="49" fontId="11" fillId="0" borderId="28" xfId="2" applyNumberFormat="1" applyFont="1" applyBorder="1" applyAlignment="1" applyProtection="1">
      <alignment horizontal="left" vertical="center" wrapText="1"/>
      <protection hidden="1"/>
    </xf>
    <xf numFmtId="165" fontId="11" fillId="0" borderId="3" xfId="2" applyNumberFormat="1" applyFont="1" applyBorder="1" applyAlignment="1" applyProtection="1">
      <alignment horizontal="center" vertical="center"/>
      <protection hidden="1"/>
    </xf>
    <xf numFmtId="168" fontId="11" fillId="0" borderId="3" xfId="2" applyNumberFormat="1" applyFont="1" applyBorder="1" applyAlignment="1" applyProtection="1">
      <alignment horizontal="center" vertical="center"/>
      <protection hidden="1"/>
    </xf>
    <xf numFmtId="167" fontId="11" fillId="0" borderId="3" xfId="2" applyNumberFormat="1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center" vertical="center"/>
      <protection hidden="1"/>
    </xf>
    <xf numFmtId="1" fontId="11" fillId="3" borderId="3" xfId="2" applyNumberFormat="1" applyFont="1" applyFill="1" applyBorder="1" applyAlignment="1">
      <alignment horizontal="center" vertical="center"/>
    </xf>
    <xf numFmtId="165" fontId="10" fillId="0" borderId="29" xfId="3" applyNumberFormat="1" applyFont="1" applyBorder="1" applyAlignment="1" applyProtection="1">
      <alignment horizontal="center" vertical="center"/>
      <protection hidden="1"/>
    </xf>
    <xf numFmtId="0" fontId="6" fillId="0" borderId="30" xfId="2" applyFont="1" applyBorder="1" applyAlignment="1" applyProtection="1">
      <alignment horizontal="left" vertical="top" wrapText="1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1" fillId="0" borderId="31" xfId="2" applyFont="1" applyBorder="1" applyAlignment="1" applyProtection="1">
      <alignment horizontal="center" vertical="center" wrapText="1"/>
      <protection hidden="1"/>
    </xf>
    <xf numFmtId="49" fontId="11" fillId="0" borderId="31" xfId="0" applyNumberFormat="1" applyFont="1" applyBorder="1" applyAlignment="1" applyProtection="1">
      <alignment horizontal="left" vertical="center" wrapText="1"/>
      <protection hidden="1"/>
    </xf>
    <xf numFmtId="165" fontId="11" fillId="0" borderId="10" xfId="2" applyNumberFormat="1" applyFont="1" applyBorder="1" applyAlignment="1" applyProtection="1">
      <alignment horizontal="center" vertical="center"/>
      <protection hidden="1"/>
    </xf>
    <xf numFmtId="168" fontId="11" fillId="0" borderId="10" xfId="2" applyNumberFormat="1" applyFont="1" applyBorder="1" applyAlignment="1" applyProtection="1">
      <alignment horizontal="center" vertical="center"/>
      <protection hidden="1"/>
    </xf>
    <xf numFmtId="167" fontId="11" fillId="0" borderId="10" xfId="2" applyNumberFormat="1" applyFont="1" applyBorder="1" applyAlignment="1" applyProtection="1">
      <alignment horizontal="center" vertical="center"/>
      <protection hidden="1"/>
    </xf>
    <xf numFmtId="0" fontId="11" fillId="0" borderId="10" xfId="2" applyFont="1" applyBorder="1" applyAlignment="1" applyProtection="1">
      <alignment horizontal="center" vertical="center"/>
      <protection hidden="1"/>
    </xf>
    <xf numFmtId="1" fontId="11" fillId="3" borderId="10" xfId="2" applyNumberFormat="1" applyFont="1" applyFill="1" applyBorder="1" applyAlignment="1">
      <alignment horizontal="center" vertical="center"/>
    </xf>
    <xf numFmtId="165" fontId="10" fillId="0" borderId="11" xfId="3" applyNumberFormat="1" applyFont="1" applyBorder="1" applyAlignment="1" applyProtection="1">
      <alignment horizontal="center" vertical="center"/>
      <protection hidden="1"/>
    </xf>
    <xf numFmtId="49" fontId="11" fillId="0" borderId="4" xfId="2" applyNumberFormat="1" applyFont="1" applyBorder="1" applyAlignment="1" applyProtection="1">
      <alignment horizontal="left" vertical="center" wrapText="1"/>
      <protection hidden="1"/>
    </xf>
    <xf numFmtId="0" fontId="6" fillId="0" borderId="26" xfId="2" applyFont="1" applyBorder="1" applyAlignment="1" applyProtection="1">
      <alignment horizontal="left" vertical="center" wrapText="1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1" fillId="0" borderId="33" xfId="2" applyFont="1" applyBorder="1" applyAlignment="1" applyProtection="1">
      <alignment horizontal="center" vertical="center" wrapText="1"/>
      <protection hidden="1"/>
    </xf>
    <xf numFmtId="49" fontId="11" fillId="0" borderId="33" xfId="4" applyNumberFormat="1" applyFont="1" applyBorder="1" applyAlignment="1" applyProtection="1">
      <alignment horizontal="left" vertical="center" wrapText="1"/>
      <protection hidden="1"/>
    </xf>
    <xf numFmtId="165" fontId="11" fillId="0" borderId="34" xfId="2" applyNumberFormat="1" applyFont="1" applyBorder="1" applyAlignment="1" applyProtection="1">
      <alignment horizontal="center" vertical="center"/>
      <protection hidden="1"/>
    </xf>
    <xf numFmtId="168" fontId="11" fillId="0" borderId="34" xfId="2" applyNumberFormat="1" applyFont="1" applyBorder="1" applyAlignment="1" applyProtection="1">
      <alignment horizontal="center" vertical="center"/>
      <protection hidden="1"/>
    </xf>
    <xf numFmtId="167" fontId="11" fillId="0" borderId="34" xfId="2" applyNumberFormat="1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11" fillId="0" borderId="34" xfId="2" applyFont="1" applyBorder="1" applyAlignment="1" applyProtection="1">
      <alignment horizontal="center" vertical="center"/>
      <protection hidden="1"/>
    </xf>
    <xf numFmtId="1" fontId="11" fillId="3" borderId="34" xfId="2" applyNumberFormat="1" applyFont="1" applyFill="1" applyBorder="1" applyAlignment="1">
      <alignment horizontal="center" vertical="center"/>
    </xf>
    <xf numFmtId="165" fontId="10" fillId="0" borderId="35" xfId="3" applyNumberFormat="1" applyFont="1" applyBorder="1" applyAlignment="1" applyProtection="1">
      <alignment horizontal="center" vertical="center"/>
      <protection hidden="1"/>
    </xf>
    <xf numFmtId="0" fontId="6" fillId="0" borderId="13" xfId="2" applyFont="1" applyBorder="1" applyAlignment="1" applyProtection="1">
      <alignment horizontal="left" vertical="center" wrapText="1"/>
      <protection hidden="1"/>
    </xf>
    <xf numFmtId="49" fontId="11" fillId="0" borderId="15" xfId="4" applyNumberFormat="1" applyFont="1" applyBorder="1" applyAlignment="1" applyProtection="1">
      <alignment horizontal="left" vertical="center" wrapText="1"/>
      <protection hidden="1"/>
    </xf>
    <xf numFmtId="165" fontId="11" fillId="0" borderId="16" xfId="4" applyNumberFormat="1" applyFont="1" applyBorder="1" applyAlignment="1" applyProtection="1">
      <alignment horizontal="center" vertical="center" wrapText="1"/>
      <protection hidden="1"/>
    </xf>
    <xf numFmtId="0" fontId="11" fillId="0" borderId="16" xfId="4" applyFont="1" applyBorder="1" applyAlignment="1" applyProtection="1">
      <alignment horizontal="center" vertical="center" wrapText="1"/>
      <protection hidden="1"/>
    </xf>
    <xf numFmtId="49" fontId="11" fillId="0" borderId="28" xfId="0" applyNumberFormat="1" applyFont="1" applyBorder="1" applyAlignment="1" applyProtection="1">
      <alignment horizontal="left" vertical="center" wrapText="1"/>
      <protection hidden="1"/>
    </xf>
    <xf numFmtId="49" fontId="11" fillId="0" borderId="28" xfId="4" applyNumberFormat="1" applyFont="1" applyBorder="1" applyAlignment="1" applyProtection="1">
      <alignment horizontal="left" vertical="center" wrapText="1"/>
      <protection hidden="1"/>
    </xf>
    <xf numFmtId="49" fontId="11" fillId="0" borderId="34" xfId="4" applyNumberFormat="1" applyFont="1" applyBorder="1" applyAlignment="1" applyProtection="1">
      <alignment horizontal="left" vertical="center" wrapText="1"/>
      <protection hidden="1"/>
    </xf>
    <xf numFmtId="49" fontId="11" fillId="0" borderId="24" xfId="0" applyNumberFormat="1" applyFont="1" applyBorder="1" applyAlignment="1" applyProtection="1">
      <alignment horizontal="left" vertical="center" wrapText="1"/>
      <protection hidden="1"/>
    </xf>
    <xf numFmtId="49" fontId="11" fillId="0" borderId="16" xfId="4" applyNumberFormat="1" applyFont="1" applyBorder="1" applyAlignment="1" applyProtection="1">
      <alignment horizontal="left" vertical="center" wrapText="1"/>
      <protection hidden="1"/>
    </xf>
    <xf numFmtId="49" fontId="11" fillId="0" borderId="3" xfId="0" applyNumberFormat="1" applyFont="1" applyBorder="1" applyAlignment="1" applyProtection="1">
      <alignment horizontal="left" vertical="center" wrapText="1"/>
      <protection hidden="1"/>
    </xf>
    <xf numFmtId="0" fontId="6" fillId="0" borderId="13" xfId="2" applyFont="1" applyBorder="1" applyAlignment="1" applyProtection="1">
      <alignment horizontal="left" wrapText="1"/>
      <protection hidden="1"/>
    </xf>
    <xf numFmtId="0" fontId="11" fillId="0" borderId="16" xfId="5" applyFont="1" applyBorder="1" applyAlignment="1" applyProtection="1">
      <alignment horizontal="center" vertical="center"/>
      <protection hidden="1"/>
    </xf>
    <xf numFmtId="49" fontId="11" fillId="0" borderId="33" xfId="0" applyNumberFormat="1" applyFont="1" applyBorder="1" applyAlignment="1" applyProtection="1">
      <alignment horizontal="left" vertical="center" wrapText="1"/>
      <protection hidden="1"/>
    </xf>
    <xf numFmtId="49" fontId="11" fillId="0" borderId="4" xfId="6" applyNumberFormat="1" applyFont="1" applyBorder="1" applyAlignment="1" applyProtection="1">
      <alignment horizontal="left" vertical="center" wrapText="1"/>
      <protection hidden="1"/>
    </xf>
    <xf numFmtId="0" fontId="6" fillId="0" borderId="26" xfId="2" applyFont="1" applyBorder="1" applyAlignment="1" applyProtection="1">
      <alignment horizontal="left" wrapText="1"/>
      <protection hidden="1"/>
    </xf>
    <xf numFmtId="49" fontId="11" fillId="0" borderId="33" xfId="6" applyNumberFormat="1" applyFont="1" applyBorder="1" applyAlignment="1" applyProtection="1">
      <alignment horizontal="left" vertical="center" wrapText="1"/>
      <protection hidden="1"/>
    </xf>
    <xf numFmtId="0" fontId="6" fillId="0" borderId="30" xfId="3" applyFont="1" applyBorder="1" applyAlignment="1" applyProtection="1">
      <alignment horizontal="left" vertical="top" wrapText="1"/>
      <protection hidden="1"/>
    </xf>
    <xf numFmtId="0" fontId="10" fillId="0" borderId="39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49" fontId="11" fillId="0" borderId="6" xfId="0" applyNumberFormat="1" applyFont="1" applyBorder="1" applyAlignment="1" applyProtection="1">
      <alignment horizontal="left" vertical="center" wrapText="1"/>
      <protection hidden="1"/>
    </xf>
    <xf numFmtId="165" fontId="11" fillId="0" borderId="8" xfId="2" applyNumberFormat="1" applyFont="1" applyBorder="1" applyAlignment="1" applyProtection="1">
      <alignment horizontal="center" vertical="center"/>
      <protection hidden="1"/>
    </xf>
    <xf numFmtId="168" fontId="11" fillId="0" borderId="8" xfId="2" applyNumberFormat="1" applyFont="1" applyBorder="1" applyAlignment="1" applyProtection="1">
      <alignment horizontal="center" vertical="center"/>
      <protection hidden="1"/>
    </xf>
    <xf numFmtId="167" fontId="11" fillId="0" borderId="8" xfId="2" applyNumberFormat="1" applyFont="1" applyBorder="1" applyAlignment="1" applyProtection="1">
      <alignment horizontal="center" vertical="center"/>
      <protection hidden="1"/>
    </xf>
    <xf numFmtId="0" fontId="11" fillId="0" borderId="8" xfId="2" applyFont="1" applyBorder="1" applyAlignment="1" applyProtection="1">
      <alignment horizontal="center" vertical="center"/>
      <protection hidden="1"/>
    </xf>
    <xf numFmtId="1" fontId="11" fillId="3" borderId="8" xfId="2" applyNumberFormat="1" applyFont="1" applyFill="1" applyBorder="1" applyAlignment="1">
      <alignment horizontal="center" vertical="center"/>
    </xf>
    <xf numFmtId="165" fontId="10" fillId="0" borderId="40" xfId="3" applyNumberFormat="1" applyFont="1" applyBorder="1" applyAlignment="1" applyProtection="1">
      <alignment horizontal="center" vertical="center"/>
      <protection hidden="1"/>
    </xf>
    <xf numFmtId="0" fontId="11" fillId="0" borderId="6" xfId="2" applyFont="1" applyBorder="1" applyAlignment="1" applyProtection="1">
      <alignment horizontal="center" vertical="center" wrapText="1"/>
      <protection hidden="1"/>
    </xf>
    <xf numFmtId="49" fontId="11" fillId="0" borderId="6" xfId="6" applyNumberFormat="1" applyFont="1" applyBorder="1" applyAlignment="1" applyProtection="1">
      <alignment horizontal="left" vertical="center" wrapText="1"/>
      <protection hidden="1"/>
    </xf>
    <xf numFmtId="49" fontId="11" fillId="0" borderId="31" xfId="6" applyNumberFormat="1" applyFont="1" applyBorder="1" applyAlignment="1" applyProtection="1">
      <alignment horizontal="left" vertical="center" wrapText="1"/>
      <protection hidden="1"/>
    </xf>
    <xf numFmtId="49" fontId="11" fillId="0" borderId="34" xfId="0" applyNumberFormat="1" applyFont="1" applyBorder="1" applyAlignment="1" applyProtection="1">
      <alignment horizontal="left" vertical="center" wrapText="1"/>
      <protection hidden="1"/>
    </xf>
    <xf numFmtId="0" fontId="6" fillId="0" borderId="21" xfId="2" applyFont="1" applyBorder="1" applyAlignment="1" applyProtection="1">
      <alignment horizontal="left" vertical="center" wrapText="1"/>
      <protection hidden="1"/>
    </xf>
    <xf numFmtId="0" fontId="6" fillId="0" borderId="21" xfId="2" applyFont="1" applyBorder="1" applyAlignment="1" applyProtection="1">
      <alignment horizontal="left" wrapText="1"/>
      <protection hidden="1"/>
    </xf>
    <xf numFmtId="49" fontId="11" fillId="0" borderId="28" xfId="6" applyNumberFormat="1" applyFont="1" applyBorder="1" applyAlignment="1" applyProtection="1">
      <alignment horizontal="left" vertical="center" wrapText="1"/>
      <protection hidden="1"/>
    </xf>
    <xf numFmtId="0" fontId="10" fillId="0" borderId="39" xfId="0" applyFont="1" applyBorder="1" applyAlignment="1" applyProtection="1">
      <alignment horizontal="center" vertical="center" wrapText="1"/>
      <protection hidden="1"/>
    </xf>
    <xf numFmtId="49" fontId="11" fillId="0" borderId="41" xfId="0" applyNumberFormat="1" applyFont="1" applyBorder="1" applyAlignment="1" applyProtection="1">
      <alignment horizontal="left" vertical="center" wrapText="1"/>
      <protection hidden="1"/>
    </xf>
    <xf numFmtId="165" fontId="11" fillId="0" borderId="42" xfId="2" applyNumberFormat="1" applyFont="1" applyBorder="1" applyAlignment="1" applyProtection="1">
      <alignment horizontal="center" vertical="center"/>
      <protection hidden="1"/>
    </xf>
    <xf numFmtId="49" fontId="11" fillId="0" borderId="15" xfId="6" applyNumberFormat="1" applyFont="1" applyBorder="1" applyAlignment="1" applyProtection="1">
      <alignment horizontal="left" vertical="center" wrapText="1"/>
      <protection hidden="1"/>
    </xf>
    <xf numFmtId="49" fontId="11" fillId="0" borderId="23" xfId="6" applyNumberFormat="1" applyFont="1" applyBorder="1" applyAlignment="1" applyProtection="1">
      <alignment horizontal="left" vertical="center" wrapText="1"/>
      <protection hidden="1"/>
    </xf>
    <xf numFmtId="0" fontId="15" fillId="0" borderId="13" xfId="3" applyFont="1" applyBorder="1" applyAlignment="1" applyProtection="1">
      <alignment horizontal="left" wrapText="1"/>
      <protection hidden="1"/>
    </xf>
    <xf numFmtId="0" fontId="6" fillId="0" borderId="13" xfId="3" applyFont="1" applyBorder="1" applyAlignment="1" applyProtection="1">
      <alignment horizontal="left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49" fontId="11" fillId="0" borderId="4" xfId="4" applyNumberFormat="1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30" xfId="2" applyFont="1" applyBorder="1" applyAlignment="1" applyProtection="1">
      <alignment horizontal="left" vertical="top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6" fillId="0" borderId="0" xfId="2" applyFont="1" applyAlignment="1" applyProtection="1">
      <alignment horizontal="center" vertical="center"/>
      <protection hidden="1"/>
    </xf>
    <xf numFmtId="165" fontId="16" fillId="0" borderId="0" xfId="2" applyNumberFormat="1" applyFont="1" applyAlignment="1" applyProtection="1">
      <alignment horizontal="center" vertical="center"/>
      <protection hidden="1"/>
    </xf>
    <xf numFmtId="0" fontId="17" fillId="0" borderId="0" xfId="2" applyFont="1" applyAlignment="1" applyProtection="1">
      <alignment horizontal="center" vertical="center"/>
      <protection hidden="1"/>
    </xf>
    <xf numFmtId="0" fontId="11" fillId="0" borderId="32" xfId="2" applyFont="1" applyBorder="1" applyAlignment="1" applyProtection="1">
      <alignment horizontal="center" vertical="center"/>
      <protection hidden="1"/>
    </xf>
    <xf numFmtId="0" fontId="11" fillId="0" borderId="18" xfId="2" applyFont="1" applyBorder="1" applyAlignment="1" applyProtection="1">
      <alignment horizontal="center" vertical="center"/>
      <protection hidden="1"/>
    </xf>
    <xf numFmtId="0" fontId="11" fillId="0" borderId="34" xfId="7" applyFont="1" applyBorder="1" applyAlignment="1" applyProtection="1">
      <alignment horizontal="center" vertical="center"/>
      <protection hidden="1"/>
    </xf>
    <xf numFmtId="0" fontId="11" fillId="0" borderId="19" xfId="0" applyFont="1" applyBorder="1" applyAlignment="1" applyProtection="1">
      <alignment horizontal="center" vertical="center"/>
      <protection hidden="1"/>
    </xf>
    <xf numFmtId="0" fontId="11" fillId="0" borderId="19" xfId="7" applyFont="1" applyBorder="1" applyAlignment="1" applyProtection="1">
      <alignment horizontal="center" vertical="center"/>
      <protection hidden="1"/>
    </xf>
    <xf numFmtId="49" fontId="11" fillId="0" borderId="23" xfId="4" applyNumberFormat="1" applyFont="1" applyBorder="1" applyAlignment="1" applyProtection="1">
      <alignment horizontal="left" vertical="center" wrapText="1"/>
      <protection hidden="1"/>
    </xf>
    <xf numFmtId="0" fontId="6" fillId="0" borderId="21" xfId="3" applyFont="1" applyBorder="1" applyAlignment="1" applyProtection="1">
      <alignment horizontal="left" vertical="top" wrapText="1"/>
      <protection hidden="1"/>
    </xf>
    <xf numFmtId="0" fontId="11" fillId="0" borderId="16" xfId="0" applyFont="1" applyBorder="1" applyAlignment="1" applyProtection="1">
      <alignment horizontal="left" vertical="center" wrapText="1"/>
      <protection hidden="1"/>
    </xf>
    <xf numFmtId="0" fontId="11" fillId="0" borderId="3" xfId="0" applyFont="1" applyBorder="1" applyAlignment="1" applyProtection="1">
      <alignment horizontal="left" vertical="center" wrapText="1"/>
      <protection hidden="1"/>
    </xf>
    <xf numFmtId="0" fontId="11" fillId="0" borderId="34" xfId="0" applyFont="1" applyBorder="1" applyAlignment="1" applyProtection="1">
      <alignment horizontal="left" vertical="center" wrapText="1"/>
      <protection hidden="1"/>
    </xf>
    <xf numFmtId="0" fontId="11" fillId="0" borderId="24" xfId="0" applyFont="1" applyBorder="1" applyAlignment="1" applyProtection="1">
      <alignment horizontal="left" vertical="center" wrapText="1"/>
      <protection hidden="1"/>
    </xf>
    <xf numFmtId="0" fontId="6" fillId="0" borderId="21" xfId="2" applyFont="1" applyBorder="1" applyAlignment="1" applyProtection="1">
      <alignment vertical="top" wrapText="1"/>
      <protection hidden="1"/>
    </xf>
    <xf numFmtId="0" fontId="11" fillId="0" borderId="10" xfId="0" applyFont="1" applyBorder="1" applyAlignment="1" applyProtection="1">
      <alignment horizontal="left" vertical="center" wrapText="1"/>
      <protection hidden="1"/>
    </xf>
    <xf numFmtId="0" fontId="18" fillId="0" borderId="0" xfId="2" applyFont="1" applyAlignment="1" applyProtection="1">
      <alignment horizontal="left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2" applyFont="1" applyAlignment="1" applyProtection="1">
      <alignment horizontal="center" vertical="center" wrapText="1"/>
      <protection hidden="1"/>
    </xf>
    <xf numFmtId="49" fontId="16" fillId="0" borderId="0" xfId="2" applyNumberFormat="1" applyFont="1" applyAlignment="1" applyProtection="1">
      <alignment horizontal="center"/>
      <protection hidden="1"/>
    </xf>
    <xf numFmtId="165" fontId="16" fillId="0" borderId="0" xfId="2" applyNumberFormat="1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7" fontId="16" fillId="0" borderId="0" xfId="2" applyNumberFormat="1" applyFont="1" applyAlignment="1" applyProtection="1">
      <alignment horizontal="center" vertical="center"/>
      <protection hidden="1"/>
    </xf>
    <xf numFmtId="0" fontId="16" fillId="0" borderId="0" xfId="2" applyFont="1" applyAlignment="1" applyProtection="1">
      <alignment horizontal="center"/>
      <protection hidden="1"/>
    </xf>
    <xf numFmtId="1" fontId="16" fillId="0" borderId="0" xfId="2" applyNumberFormat="1" applyFont="1" applyAlignment="1">
      <alignment horizontal="center" vertical="center"/>
    </xf>
    <xf numFmtId="165" fontId="13" fillId="0" borderId="0" xfId="3" applyNumberFormat="1" applyFont="1" applyAlignment="1" applyProtection="1">
      <alignment horizontal="center" vertical="center"/>
      <protection hidden="1"/>
    </xf>
    <xf numFmtId="0" fontId="19" fillId="0" borderId="0" xfId="2" applyFont="1" applyAlignment="1" applyProtection="1">
      <alignment horizontal="left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7" fillId="0" borderId="0" xfId="2" applyFont="1" applyAlignment="1" applyProtection="1">
      <alignment horizontal="center" vertical="center" wrapText="1"/>
      <protection hidden="1"/>
    </xf>
    <xf numFmtId="49" fontId="17" fillId="0" borderId="0" xfId="2" applyNumberFormat="1" applyFont="1" applyAlignment="1" applyProtection="1">
      <alignment horizontal="center"/>
      <protection hidden="1"/>
    </xf>
    <xf numFmtId="165" fontId="17" fillId="0" borderId="0" xfId="2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167" fontId="17" fillId="0" borderId="0" xfId="2" applyNumberFormat="1" applyFont="1" applyAlignment="1" applyProtection="1">
      <alignment horizontal="center" vertical="center"/>
      <protection hidden="1"/>
    </xf>
    <xf numFmtId="0" fontId="17" fillId="0" borderId="0" xfId="2" applyFont="1" applyAlignment="1" applyProtection="1">
      <alignment horizontal="center"/>
      <protection hidden="1"/>
    </xf>
    <xf numFmtId="1" fontId="17" fillId="0" borderId="0" xfId="2" applyNumberFormat="1" applyFont="1" applyAlignment="1">
      <alignment horizontal="center" vertical="center"/>
    </xf>
    <xf numFmtId="165" fontId="12" fillId="0" borderId="0" xfId="3" applyNumberFormat="1" applyAlignment="1" applyProtection="1">
      <alignment horizontal="center" vertical="center"/>
      <protection hidden="1"/>
    </xf>
    <xf numFmtId="165" fontId="12" fillId="0" borderId="0" xfId="3" applyNumberFormat="1" applyProtection="1">
      <protection hidden="1"/>
    </xf>
    <xf numFmtId="0" fontId="6" fillId="0" borderId="26" xfId="2" applyFont="1" applyBorder="1" applyAlignment="1" applyProtection="1">
      <alignment horizontal="left" vertical="top" wrapText="1"/>
      <protection hidden="1"/>
    </xf>
    <xf numFmtId="0" fontId="6" fillId="0" borderId="13" xfId="2" applyFont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6" fillId="0" borderId="21" xfId="2" applyFont="1" applyBorder="1" applyAlignment="1" applyProtection="1">
      <alignment horizontal="left" vertical="top" wrapText="1"/>
      <protection hidden="1"/>
    </xf>
    <xf numFmtId="0" fontId="6" fillId="0" borderId="36" xfId="2" applyFont="1" applyBorder="1" applyAlignment="1" applyProtection="1">
      <alignment horizontal="left" vertical="top" wrapText="1"/>
      <protection hidden="1"/>
    </xf>
    <xf numFmtId="0" fontId="6" fillId="0" borderId="37" xfId="2" applyFont="1" applyBorder="1" applyAlignment="1" applyProtection="1">
      <alignment horizontal="left" vertical="top" wrapText="1"/>
      <protection hidden="1"/>
    </xf>
    <xf numFmtId="0" fontId="6" fillId="0" borderId="38" xfId="2" applyFont="1" applyBorder="1" applyAlignment="1" applyProtection="1">
      <alignment horizontal="left" vertical="top" wrapText="1"/>
      <protection hidden="1"/>
    </xf>
    <xf numFmtId="0" fontId="6" fillId="0" borderId="13" xfId="2" applyFont="1" applyBorder="1" applyAlignment="1" applyProtection="1">
      <alignment horizontal="center" vertical="top" wrapText="1"/>
      <protection hidden="1"/>
    </xf>
    <xf numFmtId="0" fontId="6" fillId="0" borderId="21" xfId="2" applyFont="1" applyBorder="1" applyAlignment="1" applyProtection="1">
      <alignment horizontal="center" vertical="top" wrapText="1"/>
      <protection hidden="1"/>
    </xf>
    <xf numFmtId="0" fontId="6" fillId="0" borderId="30" xfId="2" applyFont="1" applyBorder="1" applyAlignment="1" applyProtection="1">
      <alignment horizontal="left" vertical="top" wrapText="1"/>
      <protection hidden="1"/>
    </xf>
    <xf numFmtId="0" fontId="6" fillId="0" borderId="43" xfId="2" applyFont="1" applyBorder="1" applyAlignment="1" applyProtection="1">
      <alignment horizontal="left" vertical="top" wrapText="1"/>
      <protection hidden="1"/>
    </xf>
    <xf numFmtId="0" fontId="6" fillId="0" borderId="44" xfId="2" applyFont="1" applyBorder="1" applyAlignment="1" applyProtection="1">
      <alignment horizontal="left" vertical="top" wrapText="1"/>
      <protection hidden="1"/>
    </xf>
  </cellXfs>
  <cellStyles count="8">
    <cellStyle name="Currency" xfId="1" builtinId="4"/>
    <cellStyle name="Normal" xfId="0" builtinId="0"/>
    <cellStyle name="Normal 24" xfId="3" xr:uid="{D597136B-7D74-4C13-A5CE-1707F3588046}"/>
    <cellStyle name="常规_2013.7.10_22" xfId="5" xr:uid="{5BCF612A-2AB6-4DCD-B47B-29404A111BD1}"/>
    <cellStyle name="常规_2013.7.10_58" xfId="7" xr:uid="{30858776-D40B-485D-8FFA-6DCB94D111E7}"/>
    <cellStyle name="常规_DWV availabiliy" xfId="2" xr:uid="{E48343F1-A53C-4D28-8804-DE44775530E5}"/>
    <cellStyle name="常规_DWV Fittings_1" xfId="4" xr:uid="{3A9E1BB6-E54E-49B5-BE5A-2C7A51DC7319}"/>
    <cellStyle name="常规_Sch40 availability_48" xfId="6" xr:uid="{9F230E55-323D-4F7D-9D58-307FD9E343D8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emf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png"/><Relationship Id="rId161" Type="http://schemas.openxmlformats.org/officeDocument/2006/relationships/image" Target="../media/image16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hyperlink" Target="https://alroproducts.com/pvc-dwv-fittings/" TargetMode="External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emf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244475</xdr:colOff>
      <xdr:row>4</xdr:row>
      <xdr:rowOff>156883</xdr:rowOff>
    </xdr:from>
    <xdr:to>
      <xdr:col>0</xdr:col>
      <xdr:colOff>2684019</xdr:colOff>
      <xdr:row>9</xdr:row>
      <xdr:rowOff>9961</xdr:rowOff>
    </xdr:to>
    <xdr:pic>
      <xdr:nvPicPr>
        <xdr:cNvPr id="2" name="Picture 366">
          <a:extLst>
            <a:ext uri="{FF2B5EF4-FFF2-40B4-BE49-F238E27FC236}">
              <a16:creationId xmlns:a16="http://schemas.microsoft.com/office/drawing/2014/main" id="{DD7D3ADB-7B49-4665-A537-DE3FC974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475" y="2090458"/>
          <a:ext cx="2439544" cy="853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414057</xdr:colOff>
      <xdr:row>12</xdr:row>
      <xdr:rowOff>33618</xdr:rowOff>
    </xdr:from>
    <xdr:to>
      <xdr:col>0</xdr:col>
      <xdr:colOff>2454088</xdr:colOff>
      <xdr:row>18</xdr:row>
      <xdr:rowOff>104693</xdr:rowOff>
    </xdr:to>
    <xdr:pic>
      <xdr:nvPicPr>
        <xdr:cNvPr id="3" name="Picture 367">
          <a:extLst>
            <a:ext uri="{FF2B5EF4-FFF2-40B4-BE49-F238E27FC236}">
              <a16:creationId xmlns:a16="http://schemas.microsoft.com/office/drawing/2014/main" id="{BCB54953-A5C6-4B3F-A547-6A1A79F71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4057" y="3576918"/>
          <a:ext cx="2040031" cy="127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257736</xdr:colOff>
      <xdr:row>25</xdr:row>
      <xdr:rowOff>26895</xdr:rowOff>
    </xdr:from>
    <xdr:to>
      <xdr:col>1</xdr:col>
      <xdr:colOff>105336</xdr:colOff>
      <xdr:row>30</xdr:row>
      <xdr:rowOff>98053</xdr:rowOff>
    </xdr:to>
    <xdr:grpSp>
      <xdr:nvGrpSpPr>
        <xdr:cNvPr id="4" name="Group 7371">
          <a:extLst>
            <a:ext uri="{FF2B5EF4-FFF2-40B4-BE49-F238E27FC236}">
              <a16:creationId xmlns:a16="http://schemas.microsoft.com/office/drawing/2014/main" id="{DC49A732-6B8B-43B0-9E95-58A0D571B545}"/>
            </a:ext>
          </a:extLst>
        </xdr:cNvPr>
        <xdr:cNvGrpSpPr>
          <a:grpSpLocks noChangeAspect="1"/>
        </xdr:cNvGrpSpPr>
      </xdr:nvGrpSpPr>
      <xdr:grpSpPr bwMode="auto">
        <a:xfrm>
          <a:off x="257736" y="6892515"/>
          <a:ext cx="2636520" cy="1061758"/>
          <a:chOff x="0" y="0"/>
          <a:chExt cx="2425" cy="1088"/>
        </a:xfrm>
      </xdr:grpSpPr>
      <xdr:pic>
        <xdr:nvPicPr>
          <xdr:cNvPr id="5" name="Picture 369">
            <a:extLst>
              <a:ext uri="{FF2B5EF4-FFF2-40B4-BE49-F238E27FC236}">
                <a16:creationId xmlns:a16="http://schemas.microsoft.com/office/drawing/2014/main" id="{44BF22C8-8CA5-062A-28ED-4BD468D643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-5400000">
            <a:off x="1294" y="65"/>
            <a:ext cx="1031" cy="9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" name="Picture 370">
            <a:extLst>
              <a:ext uri="{FF2B5EF4-FFF2-40B4-BE49-F238E27FC236}">
                <a16:creationId xmlns:a16="http://schemas.microsoft.com/office/drawing/2014/main" id="{38DC9CD4-24D9-AD90-EDA4-87BAF78761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73" cy="10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382121</xdr:colOff>
      <xdr:row>48</xdr:row>
      <xdr:rowOff>150160</xdr:rowOff>
    </xdr:from>
    <xdr:to>
      <xdr:col>0</xdr:col>
      <xdr:colOff>2487146</xdr:colOff>
      <xdr:row>51</xdr:row>
      <xdr:rowOff>277348</xdr:rowOff>
    </xdr:to>
    <xdr:grpSp>
      <xdr:nvGrpSpPr>
        <xdr:cNvPr id="7" name="Group 7374">
          <a:extLst>
            <a:ext uri="{FF2B5EF4-FFF2-40B4-BE49-F238E27FC236}">
              <a16:creationId xmlns:a16="http://schemas.microsoft.com/office/drawing/2014/main" id="{59FEF61C-8E1F-4D45-9521-4659EF68369F}"/>
            </a:ext>
          </a:extLst>
        </xdr:cNvPr>
        <xdr:cNvGrpSpPr>
          <a:grpSpLocks noChangeAspect="1"/>
        </xdr:cNvGrpSpPr>
      </xdr:nvGrpSpPr>
      <xdr:grpSpPr bwMode="auto">
        <a:xfrm>
          <a:off x="382121" y="14513860"/>
          <a:ext cx="2105025" cy="721548"/>
          <a:chOff x="0" y="0"/>
          <a:chExt cx="2424" cy="989"/>
        </a:xfrm>
      </xdr:grpSpPr>
      <xdr:pic>
        <xdr:nvPicPr>
          <xdr:cNvPr id="8" name="Picture 378">
            <a:extLst>
              <a:ext uri="{FF2B5EF4-FFF2-40B4-BE49-F238E27FC236}">
                <a16:creationId xmlns:a16="http://schemas.microsoft.com/office/drawing/2014/main" id="{7D6A17BD-2EEB-5CD3-7A8D-8D43B59039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14" y="0"/>
            <a:ext cx="810" cy="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" name="Picture 379">
            <a:extLst>
              <a:ext uri="{FF2B5EF4-FFF2-40B4-BE49-F238E27FC236}">
                <a16:creationId xmlns:a16="http://schemas.microsoft.com/office/drawing/2014/main" id="{9EA9B292-2A11-E316-1C26-001D9ECF9C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1"/>
            <a:ext cx="936" cy="9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580945</xdr:colOff>
      <xdr:row>53</xdr:row>
      <xdr:rowOff>211551</xdr:rowOff>
    </xdr:from>
    <xdr:to>
      <xdr:col>0</xdr:col>
      <xdr:colOff>2295445</xdr:colOff>
      <xdr:row>54</xdr:row>
      <xdr:rowOff>440710</xdr:rowOff>
    </xdr:to>
    <xdr:grpSp>
      <xdr:nvGrpSpPr>
        <xdr:cNvPr id="10" name="Group 7375">
          <a:extLst>
            <a:ext uri="{FF2B5EF4-FFF2-40B4-BE49-F238E27FC236}">
              <a16:creationId xmlns:a16="http://schemas.microsoft.com/office/drawing/2014/main" id="{387AB027-53A9-447F-A1D9-286A4645408A}"/>
            </a:ext>
          </a:extLst>
        </xdr:cNvPr>
        <xdr:cNvGrpSpPr>
          <a:grpSpLocks noChangeAspect="1"/>
        </xdr:cNvGrpSpPr>
      </xdr:nvGrpSpPr>
      <xdr:grpSpPr bwMode="auto">
        <a:xfrm>
          <a:off x="580945" y="16030671"/>
          <a:ext cx="1714500" cy="861619"/>
          <a:chOff x="0" y="0"/>
          <a:chExt cx="2740" cy="1086"/>
        </a:xfrm>
      </xdr:grpSpPr>
      <xdr:pic>
        <xdr:nvPicPr>
          <xdr:cNvPr id="11" name="Picture 381">
            <a:extLst>
              <a:ext uri="{FF2B5EF4-FFF2-40B4-BE49-F238E27FC236}">
                <a16:creationId xmlns:a16="http://schemas.microsoft.com/office/drawing/2014/main" id="{BD95ED22-C5D9-E33C-02CD-EA5BFC4CED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14" cy="10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grpSp>
        <xdr:nvGrpSpPr>
          <xdr:cNvPr id="12" name="Group 7561">
            <a:extLst>
              <a:ext uri="{FF2B5EF4-FFF2-40B4-BE49-F238E27FC236}">
                <a16:creationId xmlns:a16="http://schemas.microsoft.com/office/drawing/2014/main" id="{B97B2C7D-AF8B-B3C8-800C-F45005092918}"/>
              </a:ext>
            </a:extLst>
          </xdr:cNvPr>
          <xdr:cNvGrpSpPr>
            <a:grpSpLocks noChangeAspect="1"/>
          </xdr:cNvGrpSpPr>
        </xdr:nvGrpSpPr>
        <xdr:grpSpPr bwMode="auto">
          <a:xfrm>
            <a:off x="1420" y="56"/>
            <a:ext cx="1320" cy="1031"/>
            <a:chOff x="0" y="0"/>
            <a:chExt cx="1320" cy="1031"/>
          </a:xfrm>
        </xdr:grpSpPr>
        <xdr:pic>
          <xdr:nvPicPr>
            <xdr:cNvPr id="13" name="Picture 383">
              <a:extLst>
                <a:ext uri="{FF2B5EF4-FFF2-40B4-BE49-F238E27FC236}">
                  <a16:creationId xmlns:a16="http://schemas.microsoft.com/office/drawing/2014/main" id="{0BE6457A-7316-8615-C5F4-D64F2B65D13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32" y="0"/>
              <a:ext cx="488" cy="10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pic>
          <xdr:nvPicPr>
            <xdr:cNvPr id="14" name="Picture 384">
              <a:extLst>
                <a:ext uri="{FF2B5EF4-FFF2-40B4-BE49-F238E27FC236}">
                  <a16:creationId xmlns:a16="http://schemas.microsoft.com/office/drawing/2014/main" id="{A54988C0-0CAF-104F-50BA-23A09507BF7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13"/>
              <a:ext cx="810" cy="9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</xdr:grpSp>
    <xdr:clientData/>
  </xdr:twoCellAnchor>
  <xdr:twoCellAnchor>
    <xdr:from>
      <xdr:col>0</xdr:col>
      <xdr:colOff>555811</xdr:colOff>
      <xdr:row>56</xdr:row>
      <xdr:rowOff>438710</xdr:rowOff>
    </xdr:from>
    <xdr:to>
      <xdr:col>0</xdr:col>
      <xdr:colOff>2260786</xdr:colOff>
      <xdr:row>58</xdr:row>
      <xdr:rowOff>543485</xdr:rowOff>
    </xdr:to>
    <xdr:pic>
      <xdr:nvPicPr>
        <xdr:cNvPr id="15" name="Picture 203">
          <a:extLst>
            <a:ext uri="{FF2B5EF4-FFF2-40B4-BE49-F238E27FC236}">
              <a16:creationId xmlns:a16="http://schemas.microsoft.com/office/drawing/2014/main" id="{3625BDBD-66AD-43F0-B45D-CF5A88F2A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5811" y="18317135"/>
          <a:ext cx="17049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555812</xdr:colOff>
      <xdr:row>60</xdr:row>
      <xdr:rowOff>201706</xdr:rowOff>
    </xdr:from>
    <xdr:to>
      <xdr:col>0</xdr:col>
      <xdr:colOff>2365562</xdr:colOff>
      <xdr:row>65</xdr:row>
      <xdr:rowOff>58831</xdr:rowOff>
    </xdr:to>
    <xdr:grpSp>
      <xdr:nvGrpSpPr>
        <xdr:cNvPr id="16" name="Group 7376">
          <a:extLst>
            <a:ext uri="{FF2B5EF4-FFF2-40B4-BE49-F238E27FC236}">
              <a16:creationId xmlns:a16="http://schemas.microsoft.com/office/drawing/2014/main" id="{138071CD-DC2D-4613-8028-4C0F40E0890B}"/>
            </a:ext>
          </a:extLst>
        </xdr:cNvPr>
        <xdr:cNvGrpSpPr>
          <a:grpSpLocks noChangeAspect="1"/>
        </xdr:cNvGrpSpPr>
      </xdr:nvGrpSpPr>
      <xdr:grpSpPr bwMode="auto">
        <a:xfrm>
          <a:off x="555812" y="20265166"/>
          <a:ext cx="1809750" cy="1457325"/>
          <a:chOff x="0" y="0"/>
          <a:chExt cx="2491" cy="1080"/>
        </a:xfrm>
      </xdr:grpSpPr>
      <xdr:pic>
        <xdr:nvPicPr>
          <xdr:cNvPr id="17" name="Picture 388">
            <a:extLst>
              <a:ext uri="{FF2B5EF4-FFF2-40B4-BE49-F238E27FC236}">
                <a16:creationId xmlns:a16="http://schemas.microsoft.com/office/drawing/2014/main" id="{F988E756-80DF-7824-768D-22C2693F20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55" y="72"/>
            <a:ext cx="1137" cy="9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8" name="Picture 389">
            <a:extLst>
              <a:ext uri="{FF2B5EF4-FFF2-40B4-BE49-F238E27FC236}">
                <a16:creationId xmlns:a16="http://schemas.microsoft.com/office/drawing/2014/main" id="{D498E9C1-66B3-B88E-499C-34B92EB2FB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94" cy="10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467286</xdr:colOff>
      <xdr:row>67</xdr:row>
      <xdr:rowOff>114300</xdr:rowOff>
    </xdr:from>
    <xdr:to>
      <xdr:col>0</xdr:col>
      <xdr:colOff>2419911</xdr:colOff>
      <xdr:row>70</xdr:row>
      <xdr:rowOff>142875</xdr:rowOff>
    </xdr:to>
    <xdr:pic>
      <xdr:nvPicPr>
        <xdr:cNvPr id="19" name="Picture 390">
          <a:extLst>
            <a:ext uri="{FF2B5EF4-FFF2-40B4-BE49-F238E27FC236}">
              <a16:creationId xmlns:a16="http://schemas.microsoft.com/office/drawing/2014/main" id="{55C861B8-8632-4794-B0CB-C6D340D7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286" y="22688550"/>
          <a:ext cx="19526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231402</xdr:colOff>
      <xdr:row>72</xdr:row>
      <xdr:rowOff>119342</xdr:rowOff>
    </xdr:from>
    <xdr:to>
      <xdr:col>0</xdr:col>
      <xdr:colOff>2679327</xdr:colOff>
      <xdr:row>78</xdr:row>
      <xdr:rowOff>94689</xdr:rowOff>
    </xdr:to>
    <xdr:grpSp>
      <xdr:nvGrpSpPr>
        <xdr:cNvPr id="20" name="Group 7432" descr="63cd5ab8ee9f40fba7b166805420fe7e# #组合 252">
          <a:extLst>
            <a:ext uri="{FF2B5EF4-FFF2-40B4-BE49-F238E27FC236}">
              <a16:creationId xmlns:a16="http://schemas.microsoft.com/office/drawing/2014/main" id="{351D9944-6EE5-4C2C-AC83-C93760C275F3}"/>
            </a:ext>
          </a:extLst>
        </xdr:cNvPr>
        <xdr:cNvGrpSpPr>
          <a:grpSpLocks noChangeAspect="1"/>
        </xdr:cNvGrpSpPr>
      </xdr:nvGrpSpPr>
      <xdr:grpSpPr bwMode="auto">
        <a:xfrm>
          <a:off x="231402" y="23695622"/>
          <a:ext cx="2447925" cy="1164067"/>
          <a:chOff x="0" y="0"/>
          <a:chExt cx="2480" cy="1326"/>
        </a:xfrm>
      </xdr:grpSpPr>
      <xdr:pic>
        <xdr:nvPicPr>
          <xdr:cNvPr id="21" name="Picture 541">
            <a:extLst>
              <a:ext uri="{FF2B5EF4-FFF2-40B4-BE49-F238E27FC236}">
                <a16:creationId xmlns:a16="http://schemas.microsoft.com/office/drawing/2014/main" id="{8226CA84-0DBE-D1D7-FA53-5182176342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5460000">
            <a:off x="-98" y="-1"/>
            <a:ext cx="1326" cy="11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Picture 542">
            <a:extLst>
              <a:ext uri="{FF2B5EF4-FFF2-40B4-BE49-F238E27FC236}">
                <a16:creationId xmlns:a16="http://schemas.microsoft.com/office/drawing/2014/main" id="{5A25D027-2A33-2EC8-20E1-230CE74232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64" y="190"/>
            <a:ext cx="1016" cy="11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425263</xdr:colOff>
      <xdr:row>79</xdr:row>
      <xdr:rowOff>7284</xdr:rowOff>
    </xdr:from>
    <xdr:to>
      <xdr:col>0</xdr:col>
      <xdr:colOff>2386853</xdr:colOff>
      <xdr:row>82</xdr:row>
      <xdr:rowOff>130904</xdr:rowOff>
    </xdr:to>
    <xdr:grpSp>
      <xdr:nvGrpSpPr>
        <xdr:cNvPr id="23" name="Group 7433">
          <a:extLst>
            <a:ext uri="{FF2B5EF4-FFF2-40B4-BE49-F238E27FC236}">
              <a16:creationId xmlns:a16="http://schemas.microsoft.com/office/drawing/2014/main" id="{7AFC6E8F-6436-4392-A0DE-0C15F3D4BA8F}"/>
            </a:ext>
          </a:extLst>
        </xdr:cNvPr>
        <xdr:cNvGrpSpPr>
          <a:grpSpLocks noChangeAspect="1"/>
        </xdr:cNvGrpSpPr>
      </xdr:nvGrpSpPr>
      <xdr:grpSpPr bwMode="auto">
        <a:xfrm>
          <a:off x="425263" y="24978024"/>
          <a:ext cx="1961590" cy="717980"/>
          <a:chOff x="0" y="0"/>
          <a:chExt cx="2012" cy="1028"/>
        </a:xfrm>
      </xdr:grpSpPr>
      <xdr:pic>
        <xdr:nvPicPr>
          <xdr:cNvPr id="24" name="Picture 672">
            <a:extLst>
              <a:ext uri="{FF2B5EF4-FFF2-40B4-BE49-F238E27FC236}">
                <a16:creationId xmlns:a16="http://schemas.microsoft.com/office/drawing/2014/main" id="{755C55F6-BC7C-2877-BE96-273202E3F4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00" y="0"/>
            <a:ext cx="813" cy="10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5" name="Picture 685">
            <a:extLst>
              <a:ext uri="{FF2B5EF4-FFF2-40B4-BE49-F238E27FC236}">
                <a16:creationId xmlns:a16="http://schemas.microsoft.com/office/drawing/2014/main" id="{9F4D54B1-1CDA-F84A-40FB-FF254767DD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26"/>
            <a:ext cx="882" cy="9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607359</xdr:colOff>
      <xdr:row>89</xdr:row>
      <xdr:rowOff>150158</xdr:rowOff>
    </xdr:from>
    <xdr:to>
      <xdr:col>0</xdr:col>
      <xdr:colOff>2312334</xdr:colOff>
      <xdr:row>94</xdr:row>
      <xdr:rowOff>116540</xdr:rowOff>
    </xdr:to>
    <xdr:pic>
      <xdr:nvPicPr>
        <xdr:cNvPr id="26" name="Picture 392">
          <a:extLst>
            <a:ext uri="{FF2B5EF4-FFF2-40B4-BE49-F238E27FC236}">
              <a16:creationId xmlns:a16="http://schemas.microsoft.com/office/drawing/2014/main" id="{A62951DC-C2DD-4F06-B417-B6B0A636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7359" y="28553708"/>
          <a:ext cx="1704975" cy="966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332815</xdr:colOff>
      <xdr:row>100</xdr:row>
      <xdr:rowOff>13446</xdr:rowOff>
    </xdr:from>
    <xdr:to>
      <xdr:col>1</xdr:col>
      <xdr:colOff>30816</xdr:colOff>
      <xdr:row>105</xdr:row>
      <xdr:rowOff>51983</xdr:rowOff>
    </xdr:to>
    <xdr:grpSp>
      <xdr:nvGrpSpPr>
        <xdr:cNvPr id="27" name="Group 7379">
          <a:extLst>
            <a:ext uri="{FF2B5EF4-FFF2-40B4-BE49-F238E27FC236}">
              <a16:creationId xmlns:a16="http://schemas.microsoft.com/office/drawing/2014/main" id="{272F5D23-FC5C-469D-B3C2-74D480AC35F8}"/>
            </a:ext>
          </a:extLst>
        </xdr:cNvPr>
        <xdr:cNvGrpSpPr>
          <a:grpSpLocks noChangeAspect="1"/>
        </xdr:cNvGrpSpPr>
      </xdr:nvGrpSpPr>
      <xdr:grpSpPr bwMode="auto">
        <a:xfrm>
          <a:off x="332815" y="29358066"/>
          <a:ext cx="2486921" cy="1821617"/>
          <a:chOff x="0" y="0"/>
          <a:chExt cx="2147" cy="1282"/>
        </a:xfrm>
      </xdr:grpSpPr>
      <xdr:pic>
        <xdr:nvPicPr>
          <xdr:cNvPr id="28" name="Picture 394">
            <a:extLst>
              <a:ext uri="{FF2B5EF4-FFF2-40B4-BE49-F238E27FC236}">
                <a16:creationId xmlns:a16="http://schemas.microsoft.com/office/drawing/2014/main" id="{07A11A11-7F49-7DA4-B457-97EDC6ECB6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flipH="1">
            <a:off x="0" y="169"/>
            <a:ext cx="777" cy="10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9" name="Picture 395">
            <a:extLst>
              <a:ext uri="{FF2B5EF4-FFF2-40B4-BE49-F238E27FC236}">
                <a16:creationId xmlns:a16="http://schemas.microsoft.com/office/drawing/2014/main" id="{41C506DA-B016-6504-160D-36C9299CB4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5340000" flipH="1">
            <a:off x="1058" y="359"/>
            <a:ext cx="1283" cy="5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136177</xdr:colOff>
      <xdr:row>107</xdr:row>
      <xdr:rowOff>123265</xdr:rowOff>
    </xdr:from>
    <xdr:to>
      <xdr:col>0</xdr:col>
      <xdr:colOff>2696233</xdr:colOff>
      <xdr:row>113</xdr:row>
      <xdr:rowOff>21534</xdr:rowOff>
    </xdr:to>
    <xdr:grpSp>
      <xdr:nvGrpSpPr>
        <xdr:cNvPr id="30" name="Group 7425">
          <a:extLst>
            <a:ext uri="{FF2B5EF4-FFF2-40B4-BE49-F238E27FC236}">
              <a16:creationId xmlns:a16="http://schemas.microsoft.com/office/drawing/2014/main" id="{81E90EC3-6C94-4C39-B34C-BA4471E0E883}"/>
            </a:ext>
          </a:extLst>
        </xdr:cNvPr>
        <xdr:cNvGrpSpPr>
          <a:grpSpLocks noChangeAspect="1"/>
        </xdr:cNvGrpSpPr>
      </xdr:nvGrpSpPr>
      <xdr:grpSpPr bwMode="auto">
        <a:xfrm>
          <a:off x="136177" y="32051065"/>
          <a:ext cx="2560056" cy="1086989"/>
          <a:chOff x="0" y="0"/>
          <a:chExt cx="2713" cy="982"/>
        </a:xfrm>
      </xdr:grpSpPr>
      <xdr:pic>
        <xdr:nvPicPr>
          <xdr:cNvPr id="31" name="Picture 521">
            <a:extLst>
              <a:ext uri="{FF2B5EF4-FFF2-40B4-BE49-F238E27FC236}">
                <a16:creationId xmlns:a16="http://schemas.microsoft.com/office/drawing/2014/main" id="{06DE2E94-D60E-2117-6F94-63BF88EC3F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5460000">
            <a:off x="1485" y="-104"/>
            <a:ext cx="902" cy="12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2" name="Picture 522">
            <a:extLst>
              <a:ext uri="{FF2B5EF4-FFF2-40B4-BE49-F238E27FC236}">
                <a16:creationId xmlns:a16="http://schemas.microsoft.com/office/drawing/2014/main" id="{74B598C7-110E-3B2E-0A15-389AB8E73E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62" cy="9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772646</xdr:colOff>
      <xdr:row>114</xdr:row>
      <xdr:rowOff>121024</xdr:rowOff>
    </xdr:from>
    <xdr:to>
      <xdr:col>0</xdr:col>
      <xdr:colOff>2077571</xdr:colOff>
      <xdr:row>116</xdr:row>
      <xdr:rowOff>197224</xdr:rowOff>
    </xdr:to>
    <xdr:pic>
      <xdr:nvPicPr>
        <xdr:cNvPr id="33" name="Picture 166">
          <a:extLst>
            <a:ext uri="{FF2B5EF4-FFF2-40B4-BE49-F238E27FC236}">
              <a16:creationId xmlns:a16="http://schemas.microsoft.com/office/drawing/2014/main" id="{8F6DFD67-1D46-4F83-8E71-46208211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2646" y="35153974"/>
          <a:ext cx="1304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108698</xdr:colOff>
      <xdr:row>121</xdr:row>
      <xdr:rowOff>36978</xdr:rowOff>
    </xdr:from>
    <xdr:to>
      <xdr:col>1</xdr:col>
      <xdr:colOff>252762</xdr:colOff>
      <xdr:row>127</xdr:row>
      <xdr:rowOff>179293</xdr:rowOff>
    </xdr:to>
    <xdr:grpSp>
      <xdr:nvGrpSpPr>
        <xdr:cNvPr id="34" name="Group 7380">
          <a:extLst>
            <a:ext uri="{FF2B5EF4-FFF2-40B4-BE49-F238E27FC236}">
              <a16:creationId xmlns:a16="http://schemas.microsoft.com/office/drawing/2014/main" id="{F847B0EF-F014-4385-BCEE-EB4E518E552E}"/>
            </a:ext>
          </a:extLst>
        </xdr:cNvPr>
        <xdr:cNvGrpSpPr>
          <a:grpSpLocks noChangeAspect="1"/>
        </xdr:cNvGrpSpPr>
      </xdr:nvGrpSpPr>
      <xdr:grpSpPr bwMode="auto">
        <a:xfrm>
          <a:off x="108698" y="36193878"/>
          <a:ext cx="2932984" cy="1331035"/>
          <a:chOff x="0" y="0"/>
          <a:chExt cx="2848" cy="890"/>
        </a:xfrm>
      </xdr:grpSpPr>
      <xdr:pic>
        <xdr:nvPicPr>
          <xdr:cNvPr id="35" name="Picture 400">
            <a:extLst>
              <a:ext uri="{FF2B5EF4-FFF2-40B4-BE49-F238E27FC236}">
                <a16:creationId xmlns:a16="http://schemas.microsoft.com/office/drawing/2014/main" id="{083DBD5B-F3E9-736C-D29D-6D18D2AC2F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-5400000">
            <a:off x="1758" y="-37"/>
            <a:ext cx="640" cy="12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6" name="Picture 401">
            <a:extLst>
              <a:ext uri="{FF2B5EF4-FFF2-40B4-BE49-F238E27FC236}">
                <a16:creationId xmlns:a16="http://schemas.microsoft.com/office/drawing/2014/main" id="{0B119C99-5A7B-0B70-BA28-D5B83D1975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32" cy="8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740711</xdr:colOff>
      <xdr:row>129</xdr:row>
      <xdr:rowOff>39782</xdr:rowOff>
    </xdr:from>
    <xdr:to>
      <xdr:col>0</xdr:col>
      <xdr:colOff>2498913</xdr:colOff>
      <xdr:row>131</xdr:row>
      <xdr:rowOff>395113</xdr:rowOff>
    </xdr:to>
    <xdr:grpSp>
      <xdr:nvGrpSpPr>
        <xdr:cNvPr id="37" name="Group 7381">
          <a:extLst>
            <a:ext uri="{FF2B5EF4-FFF2-40B4-BE49-F238E27FC236}">
              <a16:creationId xmlns:a16="http://schemas.microsoft.com/office/drawing/2014/main" id="{E8E90B50-F156-4D4A-854B-B3F9534CA01A}"/>
            </a:ext>
          </a:extLst>
        </xdr:cNvPr>
        <xdr:cNvGrpSpPr>
          <a:grpSpLocks noChangeAspect="1"/>
        </xdr:cNvGrpSpPr>
      </xdr:nvGrpSpPr>
      <xdr:grpSpPr bwMode="auto">
        <a:xfrm>
          <a:off x="740711" y="37789262"/>
          <a:ext cx="1758202" cy="1208771"/>
          <a:chOff x="0" y="0"/>
          <a:chExt cx="2617" cy="1136"/>
        </a:xfrm>
      </xdr:grpSpPr>
      <xdr:pic>
        <xdr:nvPicPr>
          <xdr:cNvPr id="38" name="Picture 403">
            <a:extLst>
              <a:ext uri="{FF2B5EF4-FFF2-40B4-BE49-F238E27FC236}">
                <a16:creationId xmlns:a16="http://schemas.microsoft.com/office/drawing/2014/main" id="{FB16F54D-9D9D-E268-5B57-F4C61D1648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44"/>
            <a:ext cx="1129" cy="10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9" name="Picture 404">
            <a:extLst>
              <a:ext uri="{FF2B5EF4-FFF2-40B4-BE49-F238E27FC236}">
                <a16:creationId xmlns:a16="http://schemas.microsoft.com/office/drawing/2014/main" id="{77D92F4A-4E5B-7EDB-3498-ADB59D8D5F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-5460000">
            <a:off x="1326" y="11"/>
            <a:ext cx="1137" cy="1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782171</xdr:colOff>
      <xdr:row>133</xdr:row>
      <xdr:rowOff>196102</xdr:rowOff>
    </xdr:from>
    <xdr:to>
      <xdr:col>0</xdr:col>
      <xdr:colOff>2096621</xdr:colOff>
      <xdr:row>136</xdr:row>
      <xdr:rowOff>1121</xdr:rowOff>
    </xdr:to>
    <xdr:grpSp>
      <xdr:nvGrpSpPr>
        <xdr:cNvPr id="40" name="Group 7426">
          <a:extLst>
            <a:ext uri="{FF2B5EF4-FFF2-40B4-BE49-F238E27FC236}">
              <a16:creationId xmlns:a16="http://schemas.microsoft.com/office/drawing/2014/main" id="{42F1D730-7D1B-427E-BCFD-8E60962DBF36}"/>
            </a:ext>
          </a:extLst>
        </xdr:cNvPr>
        <xdr:cNvGrpSpPr>
          <a:grpSpLocks noChangeAspect="1"/>
        </xdr:cNvGrpSpPr>
      </xdr:nvGrpSpPr>
      <xdr:grpSpPr bwMode="auto">
        <a:xfrm>
          <a:off x="782171" y="39812482"/>
          <a:ext cx="1314450" cy="406999"/>
          <a:chOff x="0" y="0"/>
          <a:chExt cx="1858" cy="1192"/>
        </a:xfrm>
      </xdr:grpSpPr>
      <xdr:pic>
        <xdr:nvPicPr>
          <xdr:cNvPr id="41" name="Picture 524">
            <a:extLst>
              <a:ext uri="{FF2B5EF4-FFF2-40B4-BE49-F238E27FC236}">
                <a16:creationId xmlns:a16="http://schemas.microsoft.com/office/drawing/2014/main" id="{2DBFA54F-716D-6566-2756-D9AEC24D91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66" y="0"/>
            <a:ext cx="693" cy="11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2" name="Picture 525">
            <a:extLst>
              <a:ext uri="{FF2B5EF4-FFF2-40B4-BE49-F238E27FC236}">
                <a16:creationId xmlns:a16="http://schemas.microsoft.com/office/drawing/2014/main" id="{420FF655-64A9-2960-2675-A6E361F2FC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38"/>
            <a:ext cx="734" cy="1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49306</xdr:colOff>
      <xdr:row>137</xdr:row>
      <xdr:rowOff>35672</xdr:rowOff>
    </xdr:from>
    <xdr:to>
      <xdr:col>1</xdr:col>
      <xdr:colOff>98052</xdr:colOff>
      <xdr:row>142</xdr:row>
      <xdr:rowOff>133911</xdr:rowOff>
    </xdr:to>
    <xdr:pic>
      <xdr:nvPicPr>
        <xdr:cNvPr id="43" name="Picture 408">
          <a:extLst>
            <a:ext uri="{FF2B5EF4-FFF2-40B4-BE49-F238E27FC236}">
              <a16:creationId xmlns:a16="http://schemas.microsoft.com/office/drawing/2014/main" id="{FBB401AD-B011-479C-B869-4971DB6B6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06" y="42221897"/>
          <a:ext cx="2763371" cy="1098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783291</xdr:colOff>
      <xdr:row>143</xdr:row>
      <xdr:rowOff>153521</xdr:rowOff>
    </xdr:from>
    <xdr:to>
      <xdr:col>0</xdr:col>
      <xdr:colOff>2183466</xdr:colOff>
      <xdr:row>145</xdr:row>
      <xdr:rowOff>210671</xdr:rowOff>
    </xdr:to>
    <xdr:grpSp>
      <xdr:nvGrpSpPr>
        <xdr:cNvPr id="44" name="Group 7383">
          <a:extLst>
            <a:ext uri="{FF2B5EF4-FFF2-40B4-BE49-F238E27FC236}">
              <a16:creationId xmlns:a16="http://schemas.microsoft.com/office/drawing/2014/main" id="{82BD216F-7BD6-428B-8BDF-85E4192A046A}"/>
            </a:ext>
          </a:extLst>
        </xdr:cNvPr>
        <xdr:cNvGrpSpPr>
          <a:grpSpLocks noChangeAspect="1"/>
        </xdr:cNvGrpSpPr>
      </xdr:nvGrpSpPr>
      <xdr:grpSpPr bwMode="auto">
        <a:xfrm>
          <a:off x="783291" y="41773961"/>
          <a:ext cx="1400175" cy="697230"/>
          <a:chOff x="0" y="0"/>
          <a:chExt cx="2442" cy="1390"/>
        </a:xfrm>
      </xdr:grpSpPr>
      <xdr:pic>
        <xdr:nvPicPr>
          <xdr:cNvPr id="45" name="Picture 409">
            <a:extLst>
              <a:ext uri="{FF2B5EF4-FFF2-40B4-BE49-F238E27FC236}">
                <a16:creationId xmlns:a16="http://schemas.microsoft.com/office/drawing/2014/main" id="{DC011E57-1BCD-5DDA-215A-07182606C8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-5400000">
            <a:off x="1243" y="145"/>
            <a:ext cx="1320" cy="10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6" name="Picture 410">
            <a:extLst>
              <a:ext uri="{FF2B5EF4-FFF2-40B4-BE49-F238E27FC236}">
                <a16:creationId xmlns:a16="http://schemas.microsoft.com/office/drawing/2014/main" id="{CD01A1C9-A75F-7C13-5248-35AD6B33C2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9" cy="1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484095</xdr:colOff>
      <xdr:row>148</xdr:row>
      <xdr:rowOff>53228</xdr:rowOff>
    </xdr:from>
    <xdr:to>
      <xdr:col>0</xdr:col>
      <xdr:colOff>2312895</xdr:colOff>
      <xdr:row>152</xdr:row>
      <xdr:rowOff>97490</xdr:rowOff>
    </xdr:to>
    <xdr:grpSp>
      <xdr:nvGrpSpPr>
        <xdr:cNvPr id="47" name="Group 7384">
          <a:extLst>
            <a:ext uri="{FF2B5EF4-FFF2-40B4-BE49-F238E27FC236}">
              <a16:creationId xmlns:a16="http://schemas.microsoft.com/office/drawing/2014/main" id="{65538DC1-E019-4DCA-AD28-40CABB432474}"/>
            </a:ext>
          </a:extLst>
        </xdr:cNvPr>
        <xdr:cNvGrpSpPr>
          <a:grpSpLocks noChangeAspect="1"/>
        </xdr:cNvGrpSpPr>
      </xdr:nvGrpSpPr>
      <xdr:grpSpPr bwMode="auto">
        <a:xfrm>
          <a:off x="484095" y="44569268"/>
          <a:ext cx="1828800" cy="836742"/>
          <a:chOff x="0" y="0"/>
          <a:chExt cx="2180" cy="1164"/>
        </a:xfrm>
      </xdr:grpSpPr>
      <xdr:pic>
        <xdr:nvPicPr>
          <xdr:cNvPr id="48" name="Picture 415">
            <a:extLst>
              <a:ext uri="{FF2B5EF4-FFF2-40B4-BE49-F238E27FC236}">
                <a16:creationId xmlns:a16="http://schemas.microsoft.com/office/drawing/2014/main" id="{9CF597F8-0513-BEC5-2F25-A6E9AF6DE7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76" y="0"/>
            <a:ext cx="705" cy="11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9" name="Picture 416">
            <a:extLst>
              <a:ext uri="{FF2B5EF4-FFF2-40B4-BE49-F238E27FC236}">
                <a16:creationId xmlns:a16="http://schemas.microsoft.com/office/drawing/2014/main" id="{7E69EBB5-E9BA-5966-25C6-5D701C88F5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48"/>
            <a:ext cx="994" cy="10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767042</xdr:colOff>
      <xdr:row>157</xdr:row>
      <xdr:rowOff>24652</xdr:rowOff>
    </xdr:from>
    <xdr:to>
      <xdr:col>0</xdr:col>
      <xdr:colOff>2162735</xdr:colOff>
      <xdr:row>159</xdr:row>
      <xdr:rowOff>172171</xdr:rowOff>
    </xdr:to>
    <xdr:pic>
      <xdr:nvPicPr>
        <xdr:cNvPr id="50" name="Picture 173">
          <a:extLst>
            <a:ext uri="{FF2B5EF4-FFF2-40B4-BE49-F238E27FC236}">
              <a16:creationId xmlns:a16="http://schemas.microsoft.com/office/drawing/2014/main" id="{424CB867-1BA3-4E0C-A5B3-3429F83FF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7042" y="48154477"/>
          <a:ext cx="1395693" cy="547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</xdr:row>
      <xdr:rowOff>1656</xdr:rowOff>
    </xdr:from>
    <xdr:to>
      <xdr:col>2</xdr:col>
      <xdr:colOff>0</xdr:colOff>
      <xdr:row>165</xdr:row>
      <xdr:rowOff>20706</xdr:rowOff>
    </xdr:to>
    <xdr:grpSp>
      <xdr:nvGrpSpPr>
        <xdr:cNvPr id="51" name="Group 7385">
          <a:extLst>
            <a:ext uri="{FF2B5EF4-FFF2-40B4-BE49-F238E27FC236}">
              <a16:creationId xmlns:a16="http://schemas.microsoft.com/office/drawing/2014/main" id="{FE81F150-6BC4-4DCF-8292-EF626D033247}"/>
            </a:ext>
          </a:extLst>
        </xdr:cNvPr>
        <xdr:cNvGrpSpPr>
          <a:grpSpLocks noChangeAspect="1"/>
        </xdr:cNvGrpSpPr>
      </xdr:nvGrpSpPr>
      <xdr:grpSpPr bwMode="auto">
        <a:xfrm>
          <a:off x="3467100" y="47314236"/>
          <a:ext cx="0" cy="613410"/>
          <a:chOff x="0" y="0"/>
          <a:chExt cx="2364" cy="1130"/>
        </a:xfrm>
      </xdr:grpSpPr>
      <xdr:pic>
        <xdr:nvPicPr>
          <xdr:cNvPr id="52" name="Picture 419">
            <a:extLst>
              <a:ext uri="{FF2B5EF4-FFF2-40B4-BE49-F238E27FC236}">
                <a16:creationId xmlns:a16="http://schemas.microsoft.com/office/drawing/2014/main" id="{3DAD85DB-4469-1C57-7B68-9769885A8D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00" cy="1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" name="Picture 420">
            <a:extLst>
              <a:ext uri="{FF2B5EF4-FFF2-40B4-BE49-F238E27FC236}">
                <a16:creationId xmlns:a16="http://schemas.microsoft.com/office/drawing/2014/main" id="{6D59B65D-A7FD-7B6A-556E-C3A87630AA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16" y="77"/>
            <a:ext cx="948" cy="10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991161</xdr:colOff>
      <xdr:row>167</xdr:row>
      <xdr:rowOff>147918</xdr:rowOff>
    </xdr:from>
    <xdr:to>
      <xdr:col>0</xdr:col>
      <xdr:colOff>2005854</xdr:colOff>
      <xdr:row>169</xdr:row>
      <xdr:rowOff>205068</xdr:rowOff>
    </xdr:to>
    <xdr:grpSp>
      <xdr:nvGrpSpPr>
        <xdr:cNvPr id="54" name="Group 7434">
          <a:extLst>
            <a:ext uri="{FF2B5EF4-FFF2-40B4-BE49-F238E27FC236}">
              <a16:creationId xmlns:a16="http://schemas.microsoft.com/office/drawing/2014/main" id="{47C8A0E2-0A3F-46E8-A607-14A51238CE26}"/>
            </a:ext>
          </a:extLst>
        </xdr:cNvPr>
        <xdr:cNvGrpSpPr>
          <a:grpSpLocks noChangeAspect="1"/>
        </xdr:cNvGrpSpPr>
      </xdr:nvGrpSpPr>
      <xdr:grpSpPr bwMode="auto">
        <a:xfrm>
          <a:off x="991161" y="48458718"/>
          <a:ext cx="1014693" cy="651510"/>
          <a:chOff x="0" y="0"/>
          <a:chExt cx="1994" cy="896"/>
        </a:xfrm>
      </xdr:grpSpPr>
      <xdr:pic>
        <xdr:nvPicPr>
          <xdr:cNvPr id="55" name="Picture 687">
            <a:extLst>
              <a:ext uri="{FF2B5EF4-FFF2-40B4-BE49-F238E27FC236}">
                <a16:creationId xmlns:a16="http://schemas.microsoft.com/office/drawing/2014/main" id="{A63ED2BF-A6FA-97B8-C1EA-5069F90782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5400000">
            <a:off x="933" y="-13"/>
            <a:ext cx="896" cy="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6" name="Picture 688">
            <a:extLst>
              <a:ext uri="{FF2B5EF4-FFF2-40B4-BE49-F238E27FC236}">
                <a16:creationId xmlns:a16="http://schemas.microsoft.com/office/drawing/2014/main" id="{7D99E46F-BCAA-3E8F-57C5-15A5B3D4DAE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2"/>
            <a:ext cx="868" cy="8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396128</xdr:colOff>
      <xdr:row>171</xdr:row>
      <xdr:rowOff>242047</xdr:rowOff>
    </xdr:from>
    <xdr:to>
      <xdr:col>0</xdr:col>
      <xdr:colOff>2634503</xdr:colOff>
      <xdr:row>172</xdr:row>
      <xdr:rowOff>346822</xdr:rowOff>
    </xdr:to>
    <xdr:grpSp>
      <xdr:nvGrpSpPr>
        <xdr:cNvPr id="57" name="Group 7386">
          <a:extLst>
            <a:ext uri="{FF2B5EF4-FFF2-40B4-BE49-F238E27FC236}">
              <a16:creationId xmlns:a16="http://schemas.microsoft.com/office/drawing/2014/main" id="{83A0D97A-CF08-45FF-B98B-5ABBE3078AC9}"/>
            </a:ext>
          </a:extLst>
        </xdr:cNvPr>
        <xdr:cNvGrpSpPr>
          <a:grpSpLocks noChangeAspect="1"/>
        </xdr:cNvGrpSpPr>
      </xdr:nvGrpSpPr>
      <xdr:grpSpPr bwMode="auto">
        <a:xfrm>
          <a:off x="396128" y="50137807"/>
          <a:ext cx="2238375" cy="691515"/>
          <a:chOff x="0" y="0"/>
          <a:chExt cx="3518" cy="1152"/>
        </a:xfrm>
      </xdr:grpSpPr>
      <xdr:pic>
        <xdr:nvPicPr>
          <xdr:cNvPr id="58" name="Picture 423">
            <a:extLst>
              <a:ext uri="{FF2B5EF4-FFF2-40B4-BE49-F238E27FC236}">
                <a16:creationId xmlns:a16="http://schemas.microsoft.com/office/drawing/2014/main" id="{CAF7419A-D25A-32ED-ECBA-D0CA93E54B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657" cy="10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9" name="Picture 424">
            <a:extLst>
              <a:ext uri="{FF2B5EF4-FFF2-40B4-BE49-F238E27FC236}">
                <a16:creationId xmlns:a16="http://schemas.microsoft.com/office/drawing/2014/main" id="{43761F12-902E-E714-4220-5F9F3E7AF6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10" y="118"/>
            <a:ext cx="1608" cy="10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312644</xdr:colOff>
      <xdr:row>175</xdr:row>
      <xdr:rowOff>265020</xdr:rowOff>
    </xdr:from>
    <xdr:to>
      <xdr:col>0</xdr:col>
      <xdr:colOff>2541494</xdr:colOff>
      <xdr:row>178</xdr:row>
      <xdr:rowOff>198345</xdr:rowOff>
    </xdr:to>
    <xdr:grpSp>
      <xdr:nvGrpSpPr>
        <xdr:cNvPr id="60" name="Group 7387">
          <a:extLst>
            <a:ext uri="{FF2B5EF4-FFF2-40B4-BE49-F238E27FC236}">
              <a16:creationId xmlns:a16="http://schemas.microsoft.com/office/drawing/2014/main" id="{88A7C0C3-76E9-45A3-BE6B-26425BD298F2}"/>
            </a:ext>
          </a:extLst>
        </xdr:cNvPr>
        <xdr:cNvGrpSpPr>
          <a:grpSpLocks noChangeAspect="1"/>
        </xdr:cNvGrpSpPr>
      </xdr:nvGrpSpPr>
      <xdr:grpSpPr bwMode="auto">
        <a:xfrm>
          <a:off x="312644" y="52797300"/>
          <a:ext cx="2228850" cy="725805"/>
          <a:chOff x="0" y="0"/>
          <a:chExt cx="2482" cy="1124"/>
        </a:xfrm>
      </xdr:grpSpPr>
      <xdr:pic>
        <xdr:nvPicPr>
          <xdr:cNvPr id="61" name="Picture 427">
            <a:extLst>
              <a:ext uri="{FF2B5EF4-FFF2-40B4-BE49-F238E27FC236}">
                <a16:creationId xmlns:a16="http://schemas.microsoft.com/office/drawing/2014/main" id="{97BC26C8-48FD-EB47-F7BB-77FF373E7A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60" y="33"/>
            <a:ext cx="1023" cy="10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2" name="Picture 428">
            <a:extLst>
              <a:ext uri="{FF2B5EF4-FFF2-40B4-BE49-F238E27FC236}">
                <a16:creationId xmlns:a16="http://schemas.microsoft.com/office/drawing/2014/main" id="{4C5FA074-8A50-9748-776A-B3096767C9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91" cy="1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784972</xdr:colOff>
      <xdr:row>182</xdr:row>
      <xdr:rowOff>206188</xdr:rowOff>
    </xdr:from>
    <xdr:to>
      <xdr:col>0</xdr:col>
      <xdr:colOff>2194672</xdr:colOff>
      <xdr:row>184</xdr:row>
      <xdr:rowOff>168088</xdr:rowOff>
    </xdr:to>
    <xdr:grpSp>
      <xdr:nvGrpSpPr>
        <xdr:cNvPr id="63" name="Group 7431" descr="ecd26953cfc04a9fb6427497da582872# #组合 265">
          <a:extLst>
            <a:ext uri="{FF2B5EF4-FFF2-40B4-BE49-F238E27FC236}">
              <a16:creationId xmlns:a16="http://schemas.microsoft.com/office/drawing/2014/main" id="{3198838E-B505-4338-82F9-896294C50E9A}"/>
            </a:ext>
          </a:extLst>
        </xdr:cNvPr>
        <xdr:cNvGrpSpPr>
          <a:grpSpLocks noChangeAspect="1"/>
        </xdr:cNvGrpSpPr>
      </xdr:nvGrpSpPr>
      <xdr:grpSpPr bwMode="auto">
        <a:xfrm>
          <a:off x="784972" y="55085428"/>
          <a:ext cx="1409700" cy="769620"/>
          <a:chOff x="0" y="0"/>
          <a:chExt cx="2778" cy="1052"/>
        </a:xfrm>
      </xdr:grpSpPr>
      <xdr:pic>
        <xdr:nvPicPr>
          <xdr:cNvPr id="64" name="Picture 537">
            <a:extLst>
              <a:ext uri="{FF2B5EF4-FFF2-40B4-BE49-F238E27FC236}">
                <a16:creationId xmlns:a16="http://schemas.microsoft.com/office/drawing/2014/main" id="{2D2805CB-E7E4-F52A-E9D4-CA9EF80A9AE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82" y="47"/>
            <a:ext cx="1196" cy="9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5" name="Picture 538">
            <a:extLst>
              <a:ext uri="{FF2B5EF4-FFF2-40B4-BE49-F238E27FC236}">
                <a16:creationId xmlns:a16="http://schemas.microsoft.com/office/drawing/2014/main" id="{819705D5-D36A-419E-D3C1-B3ADECDB39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95" cy="10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0</xdr:colOff>
      <xdr:row>187</xdr:row>
      <xdr:rowOff>71529</xdr:rowOff>
    </xdr:from>
    <xdr:to>
      <xdr:col>2</xdr:col>
      <xdr:colOff>0</xdr:colOff>
      <xdr:row>189</xdr:row>
      <xdr:rowOff>251376</xdr:rowOff>
    </xdr:to>
    <xdr:pic>
      <xdr:nvPicPr>
        <xdr:cNvPr id="66" name="Picture 432">
          <a:extLst>
            <a:ext uri="{FF2B5EF4-FFF2-40B4-BE49-F238E27FC236}">
              <a16:creationId xmlns:a16="http://schemas.microsoft.com/office/drawing/2014/main" id="{901FA954-6447-4CB5-B9F0-D68902EA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71850" y="58659804"/>
          <a:ext cx="0" cy="5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822511</xdr:colOff>
      <xdr:row>190</xdr:row>
      <xdr:rowOff>82363</xdr:rowOff>
    </xdr:from>
    <xdr:to>
      <xdr:col>0</xdr:col>
      <xdr:colOff>2079811</xdr:colOff>
      <xdr:row>190</xdr:row>
      <xdr:rowOff>663388</xdr:rowOff>
    </xdr:to>
    <xdr:grpSp>
      <xdr:nvGrpSpPr>
        <xdr:cNvPr id="67" name="Group 7389">
          <a:extLst>
            <a:ext uri="{FF2B5EF4-FFF2-40B4-BE49-F238E27FC236}">
              <a16:creationId xmlns:a16="http://schemas.microsoft.com/office/drawing/2014/main" id="{B08ED16B-A6D4-41FD-A86F-37EDA16859B5}"/>
            </a:ext>
          </a:extLst>
        </xdr:cNvPr>
        <xdr:cNvGrpSpPr>
          <a:grpSpLocks noChangeAspect="1"/>
        </xdr:cNvGrpSpPr>
      </xdr:nvGrpSpPr>
      <xdr:grpSpPr bwMode="auto">
        <a:xfrm>
          <a:off x="822511" y="57369523"/>
          <a:ext cx="1257300" cy="581025"/>
          <a:chOff x="0" y="0"/>
          <a:chExt cx="2228" cy="1248"/>
        </a:xfrm>
      </xdr:grpSpPr>
      <xdr:pic>
        <xdr:nvPicPr>
          <xdr:cNvPr id="68" name="Picture 434">
            <a:extLst>
              <a:ext uri="{FF2B5EF4-FFF2-40B4-BE49-F238E27FC236}">
                <a16:creationId xmlns:a16="http://schemas.microsoft.com/office/drawing/2014/main" id="{87F1516D-5A51-EEB3-545B-28C6B19816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88" y="76"/>
            <a:ext cx="940" cy="1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9" name="Picture 435">
            <a:extLst>
              <a:ext uri="{FF2B5EF4-FFF2-40B4-BE49-F238E27FC236}">
                <a16:creationId xmlns:a16="http://schemas.microsoft.com/office/drawing/2014/main" id="{3CC2DB08-E264-D06A-32C3-8DEBD28F9B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77" cy="12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776007</xdr:colOff>
      <xdr:row>191</xdr:row>
      <xdr:rowOff>163606</xdr:rowOff>
    </xdr:from>
    <xdr:to>
      <xdr:col>0</xdr:col>
      <xdr:colOff>1957107</xdr:colOff>
      <xdr:row>191</xdr:row>
      <xdr:rowOff>706531</xdr:rowOff>
    </xdr:to>
    <xdr:grpSp>
      <xdr:nvGrpSpPr>
        <xdr:cNvPr id="70" name="Group 7390">
          <a:extLst>
            <a:ext uri="{FF2B5EF4-FFF2-40B4-BE49-F238E27FC236}">
              <a16:creationId xmlns:a16="http://schemas.microsoft.com/office/drawing/2014/main" id="{5990E2D2-4CA5-4FCF-80DA-29701FA0A3AB}"/>
            </a:ext>
          </a:extLst>
        </xdr:cNvPr>
        <xdr:cNvGrpSpPr>
          <a:grpSpLocks noChangeAspect="1"/>
        </xdr:cNvGrpSpPr>
      </xdr:nvGrpSpPr>
      <xdr:grpSpPr bwMode="auto">
        <a:xfrm>
          <a:off x="776007" y="58197526"/>
          <a:ext cx="1181100" cy="542925"/>
          <a:chOff x="0" y="0"/>
          <a:chExt cx="2283" cy="1322"/>
        </a:xfrm>
      </xdr:grpSpPr>
      <xdr:pic>
        <xdr:nvPicPr>
          <xdr:cNvPr id="71" name="Picture 437">
            <a:extLst>
              <a:ext uri="{FF2B5EF4-FFF2-40B4-BE49-F238E27FC236}">
                <a16:creationId xmlns:a16="http://schemas.microsoft.com/office/drawing/2014/main" id="{0E760CE6-305A-FD97-7E17-B488B000F5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10800000" flipH="1">
            <a:off x="1343" y="0"/>
            <a:ext cx="940" cy="1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2" name="Picture 438">
            <a:extLst>
              <a:ext uri="{FF2B5EF4-FFF2-40B4-BE49-F238E27FC236}">
                <a16:creationId xmlns:a16="http://schemas.microsoft.com/office/drawing/2014/main" id="{F5DE171F-7F0B-1AFB-A0B0-45152A069E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50"/>
            <a:ext cx="1069" cy="12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810186</xdr:colOff>
      <xdr:row>192</xdr:row>
      <xdr:rowOff>358588</xdr:rowOff>
    </xdr:from>
    <xdr:to>
      <xdr:col>0</xdr:col>
      <xdr:colOff>2124636</xdr:colOff>
      <xdr:row>193</xdr:row>
      <xdr:rowOff>463363</xdr:rowOff>
    </xdr:to>
    <xdr:pic>
      <xdr:nvPicPr>
        <xdr:cNvPr id="73" name="Picture 177">
          <a:extLst>
            <a:ext uri="{FF2B5EF4-FFF2-40B4-BE49-F238E27FC236}">
              <a16:creationId xmlns:a16="http://schemas.microsoft.com/office/drawing/2014/main" id="{102C2605-4AE4-4C56-B9C0-54408EBB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0186" y="61042363"/>
          <a:ext cx="13144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619125</xdr:colOff>
      <xdr:row>194</xdr:row>
      <xdr:rowOff>266700</xdr:rowOff>
    </xdr:from>
    <xdr:to>
      <xdr:col>0</xdr:col>
      <xdr:colOff>2305050</xdr:colOff>
      <xdr:row>194</xdr:row>
      <xdr:rowOff>742950</xdr:rowOff>
    </xdr:to>
    <xdr:pic>
      <xdr:nvPicPr>
        <xdr:cNvPr id="74" name="Picture 178">
          <a:extLst>
            <a:ext uri="{FF2B5EF4-FFF2-40B4-BE49-F238E27FC236}">
              <a16:creationId xmlns:a16="http://schemas.microsoft.com/office/drawing/2014/main" id="{6CDBBF8D-5344-4EDD-BF6E-D5E37013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62083950"/>
          <a:ext cx="16859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782171</xdr:colOff>
      <xdr:row>196</xdr:row>
      <xdr:rowOff>24092</xdr:rowOff>
    </xdr:from>
    <xdr:to>
      <xdr:col>0</xdr:col>
      <xdr:colOff>2096621</xdr:colOff>
      <xdr:row>197</xdr:row>
      <xdr:rowOff>244288</xdr:rowOff>
    </xdr:to>
    <xdr:grpSp>
      <xdr:nvGrpSpPr>
        <xdr:cNvPr id="75" name="Group 7391">
          <a:extLst>
            <a:ext uri="{FF2B5EF4-FFF2-40B4-BE49-F238E27FC236}">
              <a16:creationId xmlns:a16="http://schemas.microsoft.com/office/drawing/2014/main" id="{DC9603F8-0655-4AEB-9622-0CC3172E2EBE}"/>
            </a:ext>
          </a:extLst>
        </xdr:cNvPr>
        <xdr:cNvGrpSpPr>
          <a:grpSpLocks noChangeAspect="1"/>
        </xdr:cNvGrpSpPr>
      </xdr:nvGrpSpPr>
      <xdr:grpSpPr bwMode="auto">
        <a:xfrm>
          <a:off x="782171" y="61136492"/>
          <a:ext cx="1314450" cy="616436"/>
          <a:chOff x="0" y="0"/>
          <a:chExt cx="2555" cy="1340"/>
        </a:xfrm>
      </xdr:grpSpPr>
      <xdr:pic>
        <xdr:nvPicPr>
          <xdr:cNvPr id="76" name="Picture 441">
            <a:extLst>
              <a:ext uri="{FF2B5EF4-FFF2-40B4-BE49-F238E27FC236}">
                <a16:creationId xmlns:a16="http://schemas.microsoft.com/office/drawing/2014/main" id="{9DEC5AB1-95CC-A5D5-FB14-D713308958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68"/>
            <a:ext cx="1380" cy="12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7" name="Picture 442">
            <a:extLst>
              <a:ext uri="{FF2B5EF4-FFF2-40B4-BE49-F238E27FC236}">
                <a16:creationId xmlns:a16="http://schemas.microsoft.com/office/drawing/2014/main" id="{E022CE51-49CE-8CEC-3B21-0B3A1C102D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flipV="1">
            <a:off x="1497" y="0"/>
            <a:ext cx="1058" cy="13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645459</xdr:colOff>
      <xdr:row>199</xdr:row>
      <xdr:rowOff>165847</xdr:rowOff>
    </xdr:from>
    <xdr:to>
      <xdr:col>0</xdr:col>
      <xdr:colOff>2131359</xdr:colOff>
      <xdr:row>199</xdr:row>
      <xdr:rowOff>670672</xdr:rowOff>
    </xdr:to>
    <xdr:pic>
      <xdr:nvPicPr>
        <xdr:cNvPr id="78" name="Picture 527">
          <a:extLst>
            <a:ext uri="{FF2B5EF4-FFF2-40B4-BE49-F238E27FC236}">
              <a16:creationId xmlns:a16="http://schemas.microsoft.com/office/drawing/2014/main" id="{8BAA584C-5DA2-452F-98F0-B396528A3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5459" y="64421497"/>
          <a:ext cx="14859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582706</xdr:colOff>
      <xdr:row>200</xdr:row>
      <xdr:rowOff>319928</xdr:rowOff>
    </xdr:from>
    <xdr:to>
      <xdr:col>0</xdr:col>
      <xdr:colOff>2173381</xdr:colOff>
      <xdr:row>200</xdr:row>
      <xdr:rowOff>681878</xdr:rowOff>
    </xdr:to>
    <xdr:pic>
      <xdr:nvPicPr>
        <xdr:cNvPr id="79" name="Picture 179">
          <a:extLst>
            <a:ext uri="{FF2B5EF4-FFF2-40B4-BE49-F238E27FC236}">
              <a16:creationId xmlns:a16="http://schemas.microsoft.com/office/drawing/2014/main" id="{82A303F9-E4BD-496C-9433-5F857FC4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706" y="65394728"/>
          <a:ext cx="15906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560294</xdr:colOff>
      <xdr:row>202</xdr:row>
      <xdr:rowOff>84605</xdr:rowOff>
    </xdr:from>
    <xdr:to>
      <xdr:col>0</xdr:col>
      <xdr:colOff>2427194</xdr:colOff>
      <xdr:row>204</xdr:row>
      <xdr:rowOff>209550</xdr:rowOff>
    </xdr:to>
    <xdr:pic>
      <xdr:nvPicPr>
        <xdr:cNvPr id="80" name="Picture 528">
          <a:extLst>
            <a:ext uri="{FF2B5EF4-FFF2-40B4-BE49-F238E27FC236}">
              <a16:creationId xmlns:a16="http://schemas.microsoft.com/office/drawing/2014/main" id="{108F65B7-EC0E-498E-82A2-7152D5EFD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294" y="66369080"/>
          <a:ext cx="1866900" cy="772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548528</xdr:colOff>
      <xdr:row>206</xdr:row>
      <xdr:rowOff>236443</xdr:rowOff>
    </xdr:from>
    <xdr:to>
      <xdr:col>0</xdr:col>
      <xdr:colOff>2529728</xdr:colOff>
      <xdr:row>209</xdr:row>
      <xdr:rowOff>101973</xdr:rowOff>
    </xdr:to>
    <xdr:grpSp>
      <xdr:nvGrpSpPr>
        <xdr:cNvPr id="81" name="Group 7392">
          <a:extLst>
            <a:ext uri="{FF2B5EF4-FFF2-40B4-BE49-F238E27FC236}">
              <a16:creationId xmlns:a16="http://schemas.microsoft.com/office/drawing/2014/main" id="{92CA40B0-7016-444B-88D3-E79E3BDD5F60}"/>
            </a:ext>
          </a:extLst>
        </xdr:cNvPr>
        <xdr:cNvGrpSpPr>
          <a:grpSpLocks noChangeAspect="1"/>
        </xdr:cNvGrpSpPr>
      </xdr:nvGrpSpPr>
      <xdr:grpSpPr bwMode="auto">
        <a:xfrm>
          <a:off x="548528" y="65844643"/>
          <a:ext cx="1981200" cy="825650"/>
          <a:chOff x="0" y="0"/>
          <a:chExt cx="2802" cy="1450"/>
        </a:xfrm>
      </xdr:grpSpPr>
      <xdr:pic>
        <xdr:nvPicPr>
          <xdr:cNvPr id="82" name="Picture 445">
            <a:extLst>
              <a:ext uri="{FF2B5EF4-FFF2-40B4-BE49-F238E27FC236}">
                <a16:creationId xmlns:a16="http://schemas.microsoft.com/office/drawing/2014/main" id="{CA3073A0-2307-FFAE-6785-D0EE3ED1B5A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10860000" flipH="1">
            <a:off x="1318" y="0"/>
            <a:ext cx="1485" cy="1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3" name="Picture 446">
            <a:extLst>
              <a:ext uri="{FF2B5EF4-FFF2-40B4-BE49-F238E27FC236}">
                <a16:creationId xmlns:a16="http://schemas.microsoft.com/office/drawing/2014/main" id="{0EA0CFEE-26CE-487F-9733-BFB25D34CE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159"/>
            <a:ext cx="1200" cy="12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508746</xdr:colOff>
      <xdr:row>211</xdr:row>
      <xdr:rowOff>296955</xdr:rowOff>
    </xdr:from>
    <xdr:to>
      <xdr:col>0</xdr:col>
      <xdr:colOff>2385171</xdr:colOff>
      <xdr:row>214</xdr:row>
      <xdr:rowOff>99312</xdr:rowOff>
    </xdr:to>
    <xdr:pic>
      <xdr:nvPicPr>
        <xdr:cNvPr id="84" name="Picture 447">
          <a:extLst>
            <a:ext uri="{FF2B5EF4-FFF2-40B4-BE49-F238E27FC236}">
              <a16:creationId xmlns:a16="http://schemas.microsoft.com/office/drawing/2014/main" id="{E50A58CD-D0F8-464F-978C-A2DB663F2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746" y="69496080"/>
          <a:ext cx="1876425" cy="77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547968</xdr:colOff>
      <xdr:row>217</xdr:row>
      <xdr:rowOff>197224</xdr:rowOff>
    </xdr:from>
    <xdr:to>
      <xdr:col>0</xdr:col>
      <xdr:colOff>2376768</xdr:colOff>
      <xdr:row>217</xdr:row>
      <xdr:rowOff>740149</xdr:rowOff>
    </xdr:to>
    <xdr:grpSp>
      <xdr:nvGrpSpPr>
        <xdr:cNvPr id="85" name="Group 7435">
          <a:extLst>
            <a:ext uri="{FF2B5EF4-FFF2-40B4-BE49-F238E27FC236}">
              <a16:creationId xmlns:a16="http://schemas.microsoft.com/office/drawing/2014/main" id="{95E12012-2191-4D61-8B8D-0597C4E97EB6}"/>
            </a:ext>
          </a:extLst>
        </xdr:cNvPr>
        <xdr:cNvGrpSpPr>
          <a:grpSpLocks noChangeAspect="1"/>
        </xdr:cNvGrpSpPr>
      </xdr:nvGrpSpPr>
      <xdr:grpSpPr bwMode="auto">
        <a:xfrm>
          <a:off x="547968" y="69325864"/>
          <a:ext cx="1828800" cy="542925"/>
          <a:chOff x="0" y="0"/>
          <a:chExt cx="1809" cy="874"/>
        </a:xfrm>
      </xdr:grpSpPr>
      <xdr:pic>
        <xdr:nvPicPr>
          <xdr:cNvPr id="86" name="Picture 690">
            <a:extLst>
              <a:ext uri="{FF2B5EF4-FFF2-40B4-BE49-F238E27FC236}">
                <a16:creationId xmlns:a16="http://schemas.microsoft.com/office/drawing/2014/main" id="{DFAE9722-DAB6-B8D7-7F3F-1A67B606C3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67" y="0"/>
            <a:ext cx="842" cy="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7" name="Picture 691">
            <a:extLst>
              <a:ext uri="{FF2B5EF4-FFF2-40B4-BE49-F238E27FC236}">
                <a16:creationId xmlns:a16="http://schemas.microsoft.com/office/drawing/2014/main" id="{633BEBB2-705F-4020-1C9F-9C5603A3C0E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32"/>
            <a:ext cx="724" cy="8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534521</xdr:colOff>
      <xdr:row>220</xdr:row>
      <xdr:rowOff>197224</xdr:rowOff>
    </xdr:from>
    <xdr:to>
      <xdr:col>0</xdr:col>
      <xdr:colOff>2391896</xdr:colOff>
      <xdr:row>222</xdr:row>
      <xdr:rowOff>197224</xdr:rowOff>
    </xdr:to>
    <xdr:grpSp>
      <xdr:nvGrpSpPr>
        <xdr:cNvPr id="88" name="Group 7429">
          <a:extLst>
            <a:ext uri="{FF2B5EF4-FFF2-40B4-BE49-F238E27FC236}">
              <a16:creationId xmlns:a16="http://schemas.microsoft.com/office/drawing/2014/main" id="{3FBBDD1C-9385-4DA4-9777-33E98761359D}"/>
            </a:ext>
          </a:extLst>
        </xdr:cNvPr>
        <xdr:cNvGrpSpPr>
          <a:grpSpLocks noChangeAspect="1"/>
        </xdr:cNvGrpSpPr>
      </xdr:nvGrpSpPr>
      <xdr:grpSpPr bwMode="auto">
        <a:xfrm>
          <a:off x="534521" y="71086084"/>
          <a:ext cx="1857375" cy="396240"/>
          <a:chOff x="0" y="0"/>
          <a:chExt cx="2614" cy="1246"/>
        </a:xfrm>
      </xdr:grpSpPr>
      <xdr:pic>
        <xdr:nvPicPr>
          <xdr:cNvPr id="89" name="Picture 531">
            <a:extLst>
              <a:ext uri="{FF2B5EF4-FFF2-40B4-BE49-F238E27FC236}">
                <a16:creationId xmlns:a16="http://schemas.microsoft.com/office/drawing/2014/main" id="{A73021BE-F237-96BA-16A9-FBD093BE17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10800000" flipH="1">
            <a:off x="1544" y="0"/>
            <a:ext cx="1070" cy="1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0" name="Picture 532">
            <a:extLst>
              <a:ext uri="{FF2B5EF4-FFF2-40B4-BE49-F238E27FC236}">
                <a16:creationId xmlns:a16="http://schemas.microsoft.com/office/drawing/2014/main" id="{F3E1117A-57B1-E7BA-1DDC-A065343C04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12"/>
            <a:ext cx="1095" cy="1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883583</xdr:colOff>
      <xdr:row>226</xdr:row>
      <xdr:rowOff>101413</xdr:rowOff>
    </xdr:from>
    <xdr:to>
      <xdr:col>0</xdr:col>
      <xdr:colOff>1912283</xdr:colOff>
      <xdr:row>226</xdr:row>
      <xdr:rowOff>682438</xdr:rowOff>
    </xdr:to>
    <xdr:grpSp>
      <xdr:nvGrpSpPr>
        <xdr:cNvPr id="91" name="Group 7436">
          <a:extLst>
            <a:ext uri="{FF2B5EF4-FFF2-40B4-BE49-F238E27FC236}">
              <a16:creationId xmlns:a16="http://schemas.microsoft.com/office/drawing/2014/main" id="{FD67F05D-8852-4E1E-9263-135A134F659B}"/>
            </a:ext>
          </a:extLst>
        </xdr:cNvPr>
        <xdr:cNvGrpSpPr>
          <a:grpSpLocks noChangeAspect="1"/>
        </xdr:cNvGrpSpPr>
      </xdr:nvGrpSpPr>
      <xdr:grpSpPr bwMode="auto">
        <a:xfrm>
          <a:off x="883583" y="72186613"/>
          <a:ext cx="1028700" cy="581025"/>
          <a:chOff x="0" y="0"/>
          <a:chExt cx="1886" cy="915"/>
        </a:xfrm>
      </xdr:grpSpPr>
      <xdr:pic>
        <xdr:nvPicPr>
          <xdr:cNvPr id="92" name="Picture 693">
            <a:extLst>
              <a:ext uri="{FF2B5EF4-FFF2-40B4-BE49-F238E27FC236}">
                <a16:creationId xmlns:a16="http://schemas.microsoft.com/office/drawing/2014/main" id="{03EE0784-B7B7-EEE6-B20B-91B136CF00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08" y="0"/>
            <a:ext cx="878" cy="9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3" name="Picture 694">
            <a:extLst>
              <a:ext uri="{FF2B5EF4-FFF2-40B4-BE49-F238E27FC236}">
                <a16:creationId xmlns:a16="http://schemas.microsoft.com/office/drawing/2014/main" id="{42D7E4D9-E089-57BC-50D9-F89C409D02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63"/>
            <a:ext cx="791" cy="8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494179</xdr:colOff>
      <xdr:row>230</xdr:row>
      <xdr:rowOff>17930</xdr:rowOff>
    </xdr:from>
    <xdr:to>
      <xdr:col>0</xdr:col>
      <xdr:colOff>2380129</xdr:colOff>
      <xdr:row>232</xdr:row>
      <xdr:rowOff>103655</xdr:rowOff>
    </xdr:to>
    <xdr:grpSp>
      <xdr:nvGrpSpPr>
        <xdr:cNvPr id="94" name="Group 7430">
          <a:extLst>
            <a:ext uri="{FF2B5EF4-FFF2-40B4-BE49-F238E27FC236}">
              <a16:creationId xmlns:a16="http://schemas.microsoft.com/office/drawing/2014/main" id="{96D1C537-5683-41D6-B8AA-3CAB0C9F38CC}"/>
            </a:ext>
          </a:extLst>
        </xdr:cNvPr>
        <xdr:cNvGrpSpPr>
          <a:grpSpLocks noChangeAspect="1"/>
        </xdr:cNvGrpSpPr>
      </xdr:nvGrpSpPr>
      <xdr:grpSpPr bwMode="auto">
        <a:xfrm>
          <a:off x="494179" y="73886210"/>
          <a:ext cx="1885950" cy="725805"/>
          <a:chOff x="0" y="0"/>
          <a:chExt cx="2676" cy="1274"/>
        </a:xfrm>
      </xdr:grpSpPr>
      <xdr:pic>
        <xdr:nvPicPr>
          <xdr:cNvPr id="95" name="Picture 534">
            <a:extLst>
              <a:ext uri="{FF2B5EF4-FFF2-40B4-BE49-F238E27FC236}">
                <a16:creationId xmlns:a16="http://schemas.microsoft.com/office/drawing/2014/main" id="{2AD93F56-5549-6BEF-EE06-4E79B968ED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1500000">
            <a:off x="1670" y="210"/>
            <a:ext cx="1007" cy="10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6" name="Picture 535">
            <a:extLst>
              <a:ext uri="{FF2B5EF4-FFF2-40B4-BE49-F238E27FC236}">
                <a16:creationId xmlns:a16="http://schemas.microsoft.com/office/drawing/2014/main" id="{B728BA7E-087F-3BEA-5D23-501B616034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54" cy="12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604157</xdr:colOff>
      <xdr:row>235</xdr:row>
      <xdr:rowOff>181535</xdr:rowOff>
    </xdr:from>
    <xdr:to>
      <xdr:col>0</xdr:col>
      <xdr:colOff>2340428</xdr:colOff>
      <xdr:row>235</xdr:row>
      <xdr:rowOff>724460</xdr:rowOff>
    </xdr:to>
    <xdr:grpSp>
      <xdr:nvGrpSpPr>
        <xdr:cNvPr id="97" name="Group 7437">
          <a:extLst>
            <a:ext uri="{FF2B5EF4-FFF2-40B4-BE49-F238E27FC236}">
              <a16:creationId xmlns:a16="http://schemas.microsoft.com/office/drawing/2014/main" id="{80F30E4B-A90A-4425-A98B-D3712D3EA7DA}"/>
            </a:ext>
          </a:extLst>
        </xdr:cNvPr>
        <xdr:cNvGrpSpPr>
          <a:grpSpLocks noChangeAspect="1"/>
        </xdr:cNvGrpSpPr>
      </xdr:nvGrpSpPr>
      <xdr:grpSpPr bwMode="auto">
        <a:xfrm>
          <a:off x="604157" y="75650015"/>
          <a:ext cx="1736271" cy="542925"/>
          <a:chOff x="0" y="0"/>
          <a:chExt cx="2288" cy="1035"/>
        </a:xfrm>
      </xdr:grpSpPr>
      <xdr:pic>
        <xdr:nvPicPr>
          <xdr:cNvPr id="98" name="Picture 696">
            <a:extLst>
              <a:ext uri="{FF2B5EF4-FFF2-40B4-BE49-F238E27FC236}">
                <a16:creationId xmlns:a16="http://schemas.microsoft.com/office/drawing/2014/main" id="{62C3C24A-635F-75AC-CC1D-FF7B01283D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6" y="0"/>
            <a:ext cx="1033" cy="9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9" name="Picture 697">
            <a:extLst>
              <a:ext uri="{FF2B5EF4-FFF2-40B4-BE49-F238E27FC236}">
                <a16:creationId xmlns:a16="http://schemas.microsoft.com/office/drawing/2014/main" id="{BAFB300B-7670-116A-2DC3-DD608DF37E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55"/>
            <a:ext cx="969" cy="9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503144</xdr:colOff>
      <xdr:row>237</xdr:row>
      <xdr:rowOff>22412</xdr:rowOff>
    </xdr:from>
    <xdr:to>
      <xdr:col>0</xdr:col>
      <xdr:colOff>2322419</xdr:colOff>
      <xdr:row>239</xdr:row>
      <xdr:rowOff>260537</xdr:rowOff>
    </xdr:to>
    <xdr:grpSp>
      <xdr:nvGrpSpPr>
        <xdr:cNvPr id="100" name="Group 7394">
          <a:extLst>
            <a:ext uri="{FF2B5EF4-FFF2-40B4-BE49-F238E27FC236}">
              <a16:creationId xmlns:a16="http://schemas.microsoft.com/office/drawing/2014/main" id="{126292F0-4CC8-4FB1-BF91-14EEC389A748}"/>
            </a:ext>
          </a:extLst>
        </xdr:cNvPr>
        <xdr:cNvGrpSpPr>
          <a:grpSpLocks noChangeAspect="1"/>
        </xdr:cNvGrpSpPr>
      </xdr:nvGrpSpPr>
      <xdr:grpSpPr bwMode="auto">
        <a:xfrm>
          <a:off x="503144" y="76748192"/>
          <a:ext cx="1819275" cy="878205"/>
          <a:chOff x="0" y="0"/>
          <a:chExt cx="2580" cy="1198"/>
        </a:xfrm>
      </xdr:grpSpPr>
      <xdr:pic>
        <xdr:nvPicPr>
          <xdr:cNvPr id="101" name="Picture 453">
            <a:extLst>
              <a:ext uri="{FF2B5EF4-FFF2-40B4-BE49-F238E27FC236}">
                <a16:creationId xmlns:a16="http://schemas.microsoft.com/office/drawing/2014/main" id="{B7CBC89C-529D-5AF2-DAFB-CBC3A75A8C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69" cy="11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2" name="Picture 454">
            <a:extLst>
              <a:ext uri="{FF2B5EF4-FFF2-40B4-BE49-F238E27FC236}">
                <a16:creationId xmlns:a16="http://schemas.microsoft.com/office/drawing/2014/main" id="{DC4C87C1-DF95-E13D-7AF8-8947C75C76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06" y="144"/>
            <a:ext cx="974" cy="10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481852</xdr:colOff>
      <xdr:row>242</xdr:row>
      <xdr:rowOff>93010</xdr:rowOff>
    </xdr:from>
    <xdr:to>
      <xdr:col>0</xdr:col>
      <xdr:colOff>2329702</xdr:colOff>
      <xdr:row>244</xdr:row>
      <xdr:rowOff>169210</xdr:rowOff>
    </xdr:to>
    <xdr:pic>
      <xdr:nvPicPr>
        <xdr:cNvPr id="103" name="Picture 455">
          <a:extLst>
            <a:ext uri="{FF2B5EF4-FFF2-40B4-BE49-F238E27FC236}">
              <a16:creationId xmlns:a16="http://schemas.microsoft.com/office/drawing/2014/main" id="{6F3294EE-E730-45F1-9E41-ED6047664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1852" y="80598310"/>
          <a:ext cx="18478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660587</xdr:colOff>
      <xdr:row>246</xdr:row>
      <xdr:rowOff>165847</xdr:rowOff>
    </xdr:from>
    <xdr:to>
      <xdr:col>0</xdr:col>
      <xdr:colOff>2136962</xdr:colOff>
      <xdr:row>246</xdr:row>
      <xdr:rowOff>708772</xdr:rowOff>
    </xdr:to>
    <xdr:pic>
      <xdr:nvPicPr>
        <xdr:cNvPr id="104" name="Picture 456">
          <a:extLst>
            <a:ext uri="{FF2B5EF4-FFF2-40B4-BE49-F238E27FC236}">
              <a16:creationId xmlns:a16="http://schemas.microsoft.com/office/drawing/2014/main" id="{66009269-9E45-4F7E-8817-349BF2A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0587" y="81680797"/>
          <a:ext cx="1476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525555</xdr:colOff>
      <xdr:row>247</xdr:row>
      <xdr:rowOff>838200</xdr:rowOff>
    </xdr:from>
    <xdr:to>
      <xdr:col>0</xdr:col>
      <xdr:colOff>2440080</xdr:colOff>
      <xdr:row>250</xdr:row>
      <xdr:rowOff>142875</xdr:rowOff>
    </xdr:to>
    <xdr:grpSp>
      <xdr:nvGrpSpPr>
        <xdr:cNvPr id="105" name="Group 7397">
          <a:extLst>
            <a:ext uri="{FF2B5EF4-FFF2-40B4-BE49-F238E27FC236}">
              <a16:creationId xmlns:a16="http://schemas.microsoft.com/office/drawing/2014/main" id="{667789CB-AC6E-496A-8E0B-BB8E13081DAF}"/>
            </a:ext>
          </a:extLst>
        </xdr:cNvPr>
        <xdr:cNvGrpSpPr>
          <a:grpSpLocks noChangeAspect="1"/>
        </xdr:cNvGrpSpPr>
      </xdr:nvGrpSpPr>
      <xdr:grpSpPr bwMode="auto">
        <a:xfrm>
          <a:off x="525555" y="81092040"/>
          <a:ext cx="1914525" cy="798195"/>
          <a:chOff x="0" y="0"/>
          <a:chExt cx="2927" cy="1246"/>
        </a:xfrm>
      </xdr:grpSpPr>
      <xdr:pic>
        <xdr:nvPicPr>
          <xdr:cNvPr id="106" name="Picture 458">
            <a:extLst>
              <a:ext uri="{FF2B5EF4-FFF2-40B4-BE49-F238E27FC236}">
                <a16:creationId xmlns:a16="http://schemas.microsoft.com/office/drawing/2014/main" id="{F1749687-122B-396E-976B-C767A25BB9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5400000">
            <a:off x="1600" y="1"/>
            <a:ext cx="1163" cy="11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7" name="Picture 459">
            <a:extLst>
              <a:ext uri="{FF2B5EF4-FFF2-40B4-BE49-F238E27FC236}">
                <a16:creationId xmlns:a16="http://schemas.microsoft.com/office/drawing/2014/main" id="{030796D2-CD33-6FEC-29EA-C7AD3A8E62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72" cy="1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538442</xdr:colOff>
      <xdr:row>255</xdr:row>
      <xdr:rowOff>145116</xdr:rowOff>
    </xdr:from>
    <xdr:to>
      <xdr:col>0</xdr:col>
      <xdr:colOff>2310092</xdr:colOff>
      <xdr:row>257</xdr:row>
      <xdr:rowOff>317686</xdr:rowOff>
    </xdr:to>
    <xdr:pic>
      <xdr:nvPicPr>
        <xdr:cNvPr id="108" name="Picture 460">
          <a:extLst>
            <a:ext uri="{FF2B5EF4-FFF2-40B4-BE49-F238E27FC236}">
              <a16:creationId xmlns:a16="http://schemas.microsoft.com/office/drawing/2014/main" id="{B1F5440C-2396-4696-9AAE-296E08826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8442" y="85641516"/>
          <a:ext cx="1771650" cy="820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671232</xdr:colOff>
      <xdr:row>261</xdr:row>
      <xdr:rowOff>200585</xdr:rowOff>
    </xdr:from>
    <xdr:to>
      <xdr:col>0</xdr:col>
      <xdr:colOff>2109507</xdr:colOff>
      <xdr:row>262</xdr:row>
      <xdr:rowOff>219635</xdr:rowOff>
    </xdr:to>
    <xdr:grpSp>
      <xdr:nvGrpSpPr>
        <xdr:cNvPr id="109" name="Group 7399">
          <a:extLst>
            <a:ext uri="{FF2B5EF4-FFF2-40B4-BE49-F238E27FC236}">
              <a16:creationId xmlns:a16="http://schemas.microsoft.com/office/drawing/2014/main" id="{E5927009-6C9E-4E09-8EAE-4702559811E3}"/>
            </a:ext>
          </a:extLst>
        </xdr:cNvPr>
        <xdr:cNvGrpSpPr>
          <a:grpSpLocks noChangeAspect="1"/>
        </xdr:cNvGrpSpPr>
      </xdr:nvGrpSpPr>
      <xdr:grpSpPr bwMode="auto">
        <a:xfrm>
          <a:off x="671232" y="85468385"/>
          <a:ext cx="1438275" cy="514350"/>
          <a:chOff x="0" y="0"/>
          <a:chExt cx="2979" cy="1329"/>
        </a:xfrm>
      </xdr:grpSpPr>
      <xdr:pic>
        <xdr:nvPicPr>
          <xdr:cNvPr id="110" name="Picture 463">
            <a:extLst>
              <a:ext uri="{FF2B5EF4-FFF2-40B4-BE49-F238E27FC236}">
                <a16:creationId xmlns:a16="http://schemas.microsoft.com/office/drawing/2014/main" id="{E16F9650-20CB-E555-DF7E-DE962235E1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03" y="57"/>
            <a:ext cx="1276" cy="12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1" name="Picture 464">
            <a:extLst>
              <a:ext uri="{FF2B5EF4-FFF2-40B4-BE49-F238E27FC236}">
                <a16:creationId xmlns:a16="http://schemas.microsoft.com/office/drawing/2014/main" id="{CAC6B6CF-389A-C163-DB53-030BFED43D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09" cy="13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0</xdr:colOff>
      <xdr:row>264</xdr:row>
      <xdr:rowOff>98563</xdr:rowOff>
    </xdr:from>
    <xdr:to>
      <xdr:col>2</xdr:col>
      <xdr:colOff>0</xdr:colOff>
      <xdr:row>267</xdr:row>
      <xdr:rowOff>98563</xdr:rowOff>
    </xdr:to>
    <xdr:pic>
      <xdr:nvPicPr>
        <xdr:cNvPr id="112" name="Picture 465">
          <a:extLst>
            <a:ext uri="{FF2B5EF4-FFF2-40B4-BE49-F238E27FC236}">
              <a16:creationId xmlns:a16="http://schemas.microsoft.com/office/drawing/2014/main" id="{A17EB1EE-9206-45AC-B2F9-700A2D62F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71850" y="88766788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239806</xdr:colOff>
      <xdr:row>273</xdr:row>
      <xdr:rowOff>158002</xdr:rowOff>
    </xdr:from>
    <xdr:to>
      <xdr:col>0</xdr:col>
      <xdr:colOff>2630581</xdr:colOff>
      <xdr:row>277</xdr:row>
      <xdr:rowOff>42582</xdr:rowOff>
    </xdr:to>
    <xdr:grpSp>
      <xdr:nvGrpSpPr>
        <xdr:cNvPr id="113" name="Group 7401" descr="f7c18407421046db8c69f3b9aa142ef5# #组合 278">
          <a:extLst>
            <a:ext uri="{FF2B5EF4-FFF2-40B4-BE49-F238E27FC236}">
              <a16:creationId xmlns:a16="http://schemas.microsoft.com/office/drawing/2014/main" id="{53964891-CDA8-4D60-8F24-C9B81C42F024}"/>
            </a:ext>
          </a:extLst>
        </xdr:cNvPr>
        <xdr:cNvGrpSpPr>
          <a:grpSpLocks noChangeAspect="1"/>
        </xdr:cNvGrpSpPr>
      </xdr:nvGrpSpPr>
      <xdr:grpSpPr bwMode="auto">
        <a:xfrm>
          <a:off x="239806" y="89167222"/>
          <a:ext cx="2390775" cy="677060"/>
          <a:chOff x="0" y="0"/>
          <a:chExt cx="2736" cy="1414"/>
        </a:xfrm>
      </xdr:grpSpPr>
      <xdr:pic>
        <xdr:nvPicPr>
          <xdr:cNvPr id="114" name="Picture 467" descr="9baa437d45c24514b8f2355e4f65384e# #图片框 102">
            <a:extLst>
              <a:ext uri="{FF2B5EF4-FFF2-40B4-BE49-F238E27FC236}">
                <a16:creationId xmlns:a16="http://schemas.microsoft.com/office/drawing/2014/main" id="{51378EA2-5ED0-E160-D0F8-845070B57F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76" y="10"/>
            <a:ext cx="1260" cy="1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5" name="Picture 468" descr="33dcfe7e73cb4512999374d4272ad945# #图片框 161">
            <a:extLst>
              <a:ext uri="{FF2B5EF4-FFF2-40B4-BE49-F238E27FC236}">
                <a16:creationId xmlns:a16="http://schemas.microsoft.com/office/drawing/2014/main" id="{035D3A2C-B360-2F01-31BF-652B685EFE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87" cy="13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672913</xdr:colOff>
      <xdr:row>282</xdr:row>
      <xdr:rowOff>230280</xdr:rowOff>
    </xdr:from>
    <xdr:to>
      <xdr:col>0</xdr:col>
      <xdr:colOff>2282638</xdr:colOff>
      <xdr:row>285</xdr:row>
      <xdr:rowOff>29135</xdr:rowOff>
    </xdr:to>
    <xdr:grpSp>
      <xdr:nvGrpSpPr>
        <xdr:cNvPr id="116" name="Group 7402">
          <a:extLst>
            <a:ext uri="{FF2B5EF4-FFF2-40B4-BE49-F238E27FC236}">
              <a16:creationId xmlns:a16="http://schemas.microsoft.com/office/drawing/2014/main" id="{BA287BD2-18C1-43D4-B14B-ED33F12F30E6}"/>
            </a:ext>
          </a:extLst>
        </xdr:cNvPr>
        <xdr:cNvGrpSpPr>
          <a:grpSpLocks noChangeAspect="1"/>
        </xdr:cNvGrpSpPr>
      </xdr:nvGrpSpPr>
      <xdr:grpSpPr bwMode="auto">
        <a:xfrm>
          <a:off x="672913" y="91632180"/>
          <a:ext cx="1609725" cy="758975"/>
          <a:chOff x="0" y="0"/>
          <a:chExt cx="2383" cy="1280"/>
        </a:xfrm>
      </xdr:grpSpPr>
      <xdr:pic>
        <xdr:nvPicPr>
          <xdr:cNvPr id="117" name="Picture 470" descr="d6cfa4205ca04275a7cf33e388ec6afe# #图片框 105">
            <a:extLst>
              <a:ext uri="{FF2B5EF4-FFF2-40B4-BE49-F238E27FC236}">
                <a16:creationId xmlns:a16="http://schemas.microsoft.com/office/drawing/2014/main" id="{277D3579-156F-0175-B85D-6D9D45C2AB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89" y="104"/>
            <a:ext cx="994" cy="11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8" name="Picture 471" descr="421736c8ca8646f6a1c8dd27070adfc1# #图片框 170">
            <a:extLst>
              <a:ext uri="{FF2B5EF4-FFF2-40B4-BE49-F238E27FC236}">
                <a16:creationId xmlns:a16="http://schemas.microsoft.com/office/drawing/2014/main" id="{7DE78D63-3D16-AC1C-8452-086CF6BE5C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54" cy="12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616323</xdr:colOff>
      <xdr:row>287</xdr:row>
      <xdr:rowOff>217394</xdr:rowOff>
    </xdr:from>
    <xdr:to>
      <xdr:col>0</xdr:col>
      <xdr:colOff>2330823</xdr:colOff>
      <xdr:row>289</xdr:row>
      <xdr:rowOff>179295</xdr:rowOff>
    </xdr:to>
    <xdr:pic>
      <xdr:nvPicPr>
        <xdr:cNvPr id="119" name="Picture 180">
          <a:extLst>
            <a:ext uri="{FF2B5EF4-FFF2-40B4-BE49-F238E27FC236}">
              <a16:creationId xmlns:a16="http://schemas.microsoft.com/office/drawing/2014/main" id="{6FFCDBFE-3463-418B-8B2C-8687C1CD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6323" y="95324519"/>
          <a:ext cx="17145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331305</xdr:colOff>
      <xdr:row>292</xdr:row>
      <xdr:rowOff>363460</xdr:rowOff>
    </xdr:from>
    <xdr:to>
      <xdr:col>0</xdr:col>
      <xdr:colOff>2501348</xdr:colOff>
      <xdr:row>294</xdr:row>
      <xdr:rowOff>11715</xdr:rowOff>
    </xdr:to>
    <xdr:grpSp>
      <xdr:nvGrpSpPr>
        <xdr:cNvPr id="120" name="Group 7403">
          <a:extLst>
            <a:ext uri="{FF2B5EF4-FFF2-40B4-BE49-F238E27FC236}">
              <a16:creationId xmlns:a16="http://schemas.microsoft.com/office/drawing/2014/main" id="{382BCAF9-E040-417D-BF17-F13035D3A1DD}"/>
            </a:ext>
          </a:extLst>
        </xdr:cNvPr>
        <xdr:cNvGrpSpPr>
          <a:grpSpLocks noChangeAspect="1"/>
        </xdr:cNvGrpSpPr>
      </xdr:nvGrpSpPr>
      <xdr:grpSpPr bwMode="auto">
        <a:xfrm>
          <a:off x="331305" y="94241860"/>
          <a:ext cx="2170043" cy="532175"/>
          <a:chOff x="0" y="0"/>
          <a:chExt cx="2349" cy="1001"/>
        </a:xfrm>
      </xdr:grpSpPr>
      <xdr:pic>
        <xdr:nvPicPr>
          <xdr:cNvPr id="121" name="Picture 474" descr="8d69f6d9970a451d8939ec11cd3df3ae# #图片框 143">
            <a:extLst>
              <a:ext uri="{FF2B5EF4-FFF2-40B4-BE49-F238E27FC236}">
                <a16:creationId xmlns:a16="http://schemas.microsoft.com/office/drawing/2014/main" id="{F2596DEC-AD3B-6302-F90D-9BA2AA9164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98" cy="9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2" name="Picture 475" descr="88faee8ef0ff4bc2b3e58e05233099d4# #图片框 175">
            <a:extLst>
              <a:ext uri="{FF2B5EF4-FFF2-40B4-BE49-F238E27FC236}">
                <a16:creationId xmlns:a16="http://schemas.microsoft.com/office/drawing/2014/main" id="{04F2DB5A-6140-8D0E-0BEE-1EBC35DBAC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99" y="7"/>
            <a:ext cx="651" cy="9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3" name="Picture 476" descr="ecb8e7ae23f545ca94f843517a5a5333# #图片框 176">
            <a:extLst>
              <a:ext uri="{FF2B5EF4-FFF2-40B4-BE49-F238E27FC236}">
                <a16:creationId xmlns:a16="http://schemas.microsoft.com/office/drawing/2014/main" id="{B90D638B-D985-81F9-2527-155E7D1775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36" y="77"/>
            <a:ext cx="742" cy="8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298076</xdr:colOff>
      <xdr:row>295</xdr:row>
      <xdr:rowOff>214592</xdr:rowOff>
    </xdr:from>
    <xdr:to>
      <xdr:col>0</xdr:col>
      <xdr:colOff>2536451</xdr:colOff>
      <xdr:row>297</xdr:row>
      <xdr:rowOff>166967</xdr:rowOff>
    </xdr:to>
    <xdr:grpSp>
      <xdr:nvGrpSpPr>
        <xdr:cNvPr id="124" name="Group 7404">
          <a:extLst>
            <a:ext uri="{FF2B5EF4-FFF2-40B4-BE49-F238E27FC236}">
              <a16:creationId xmlns:a16="http://schemas.microsoft.com/office/drawing/2014/main" id="{C2B81A08-7368-46AB-9F8E-713A7339230C}"/>
            </a:ext>
          </a:extLst>
        </xdr:cNvPr>
        <xdr:cNvGrpSpPr>
          <a:grpSpLocks noChangeAspect="1"/>
        </xdr:cNvGrpSpPr>
      </xdr:nvGrpSpPr>
      <xdr:grpSpPr bwMode="auto">
        <a:xfrm>
          <a:off x="298076" y="95418872"/>
          <a:ext cx="2238375" cy="882015"/>
          <a:chOff x="0" y="0"/>
          <a:chExt cx="2684" cy="1072"/>
        </a:xfrm>
      </xdr:grpSpPr>
      <xdr:pic>
        <xdr:nvPicPr>
          <xdr:cNvPr id="125" name="Picture 478" descr="5a7a0913bd8c4ef28b7eec0761ef844d# #图片框 152">
            <a:extLst>
              <a:ext uri="{FF2B5EF4-FFF2-40B4-BE49-F238E27FC236}">
                <a16:creationId xmlns:a16="http://schemas.microsoft.com/office/drawing/2014/main" id="{381FC916-265B-E29A-41E6-C23163A50F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04" y="0"/>
            <a:ext cx="1581" cy="10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6" name="Picture 479" descr="5f9813c5f56243fbb776a689d3ac3870# #图片框 173">
            <a:extLst>
              <a:ext uri="{FF2B5EF4-FFF2-40B4-BE49-F238E27FC236}">
                <a16:creationId xmlns:a16="http://schemas.microsoft.com/office/drawing/2014/main" id="{A2C7FCC7-11AE-876C-5C33-C23B2053E4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10"/>
            <a:ext cx="961" cy="10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462403</xdr:colOff>
      <xdr:row>298</xdr:row>
      <xdr:rowOff>378839</xdr:rowOff>
    </xdr:from>
    <xdr:to>
      <xdr:col>0</xdr:col>
      <xdr:colOff>2472178</xdr:colOff>
      <xdr:row>300</xdr:row>
      <xdr:rowOff>53148</xdr:rowOff>
    </xdr:to>
    <xdr:pic>
      <xdr:nvPicPr>
        <xdr:cNvPr id="127" name="Picture 480" descr="e7f43b49651c4c1c9ba17005ccddb9a2# #图片框 151">
          <a:extLst>
            <a:ext uri="{FF2B5EF4-FFF2-40B4-BE49-F238E27FC236}">
              <a16:creationId xmlns:a16="http://schemas.microsoft.com/office/drawing/2014/main" id="{3B1631F4-378D-4A65-871D-B1E476938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2403" y="99257864"/>
          <a:ext cx="2009775" cy="74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595032</xdr:colOff>
      <xdr:row>302</xdr:row>
      <xdr:rowOff>4482</xdr:rowOff>
    </xdr:from>
    <xdr:to>
      <xdr:col>0</xdr:col>
      <xdr:colOff>2423832</xdr:colOff>
      <xdr:row>304</xdr:row>
      <xdr:rowOff>281828</xdr:rowOff>
    </xdr:to>
    <xdr:pic>
      <xdr:nvPicPr>
        <xdr:cNvPr id="128" name="Picture 481" descr="794ddce26a04491784898cd81730aae6# #图片框 133">
          <a:extLst>
            <a:ext uri="{FF2B5EF4-FFF2-40B4-BE49-F238E27FC236}">
              <a16:creationId xmlns:a16="http://schemas.microsoft.com/office/drawing/2014/main" id="{0E7C5AF8-FF66-4964-A305-C197EB6FC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5032" y="100645632"/>
          <a:ext cx="1828800" cy="925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402691</xdr:colOff>
      <xdr:row>308</xdr:row>
      <xdr:rowOff>308002</xdr:rowOff>
    </xdr:from>
    <xdr:to>
      <xdr:col>0</xdr:col>
      <xdr:colOff>2583916</xdr:colOff>
      <xdr:row>311</xdr:row>
      <xdr:rowOff>154480</xdr:rowOff>
    </xdr:to>
    <xdr:pic>
      <xdr:nvPicPr>
        <xdr:cNvPr id="129" name="Picture 482" descr="897f91a617ed48ceb85da193ca1e28db# #图片框 165">
          <a:extLst>
            <a:ext uri="{FF2B5EF4-FFF2-40B4-BE49-F238E27FC236}">
              <a16:creationId xmlns:a16="http://schemas.microsoft.com/office/drawing/2014/main" id="{CA4DCD8F-C008-44E8-9EA3-A5FAADA21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691" y="102844627"/>
          <a:ext cx="2181225" cy="846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510427</xdr:colOff>
      <xdr:row>316</xdr:row>
      <xdr:rowOff>220196</xdr:rowOff>
    </xdr:from>
    <xdr:to>
      <xdr:col>0</xdr:col>
      <xdr:colOff>2529727</xdr:colOff>
      <xdr:row>316</xdr:row>
      <xdr:rowOff>1039346</xdr:rowOff>
    </xdr:to>
    <xdr:pic>
      <xdr:nvPicPr>
        <xdr:cNvPr id="130" name="Picture 181">
          <a:extLst>
            <a:ext uri="{FF2B5EF4-FFF2-40B4-BE49-F238E27FC236}">
              <a16:creationId xmlns:a16="http://schemas.microsoft.com/office/drawing/2014/main" id="{D798B4B7-8B57-4521-BA08-8B8AE950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0427" y="104766596"/>
          <a:ext cx="20193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143947</xdr:colOff>
      <xdr:row>317</xdr:row>
      <xdr:rowOff>740587</xdr:rowOff>
    </xdr:from>
    <xdr:to>
      <xdr:col>0</xdr:col>
      <xdr:colOff>2725222</xdr:colOff>
      <xdr:row>318</xdr:row>
      <xdr:rowOff>548137</xdr:rowOff>
    </xdr:to>
    <xdr:pic>
      <xdr:nvPicPr>
        <xdr:cNvPr id="131" name="Picture 182">
          <a:extLst>
            <a:ext uri="{FF2B5EF4-FFF2-40B4-BE49-F238E27FC236}">
              <a16:creationId xmlns:a16="http://schemas.microsoft.com/office/drawing/2014/main" id="{1AD2BFC4-3979-4E4D-956B-1E4F1F99A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947" y="106487137"/>
          <a:ext cx="2571750" cy="58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465604</xdr:colOff>
      <xdr:row>323</xdr:row>
      <xdr:rowOff>44264</xdr:rowOff>
    </xdr:from>
    <xdr:to>
      <xdr:col>0</xdr:col>
      <xdr:colOff>2437279</xdr:colOff>
      <xdr:row>326</xdr:row>
      <xdr:rowOff>158564</xdr:rowOff>
    </xdr:to>
    <xdr:grpSp>
      <xdr:nvGrpSpPr>
        <xdr:cNvPr id="132" name="Group 7408">
          <a:extLst>
            <a:ext uri="{FF2B5EF4-FFF2-40B4-BE49-F238E27FC236}">
              <a16:creationId xmlns:a16="http://schemas.microsoft.com/office/drawing/2014/main" id="{500E917A-132C-4B92-9E24-8218566EDEA1}"/>
            </a:ext>
          </a:extLst>
        </xdr:cNvPr>
        <xdr:cNvGrpSpPr>
          <a:grpSpLocks noChangeAspect="1"/>
        </xdr:cNvGrpSpPr>
      </xdr:nvGrpSpPr>
      <xdr:grpSpPr bwMode="auto">
        <a:xfrm>
          <a:off x="465604" y="106762364"/>
          <a:ext cx="1971675" cy="1074420"/>
          <a:chOff x="0" y="0"/>
          <a:chExt cx="2088" cy="1160"/>
        </a:xfrm>
      </xdr:grpSpPr>
      <xdr:pic>
        <xdr:nvPicPr>
          <xdr:cNvPr id="133" name="Picture 485" descr="90176e0705fa4796a1a98873a3c15886# #图片框 155">
            <a:extLst>
              <a:ext uri="{FF2B5EF4-FFF2-40B4-BE49-F238E27FC236}">
                <a16:creationId xmlns:a16="http://schemas.microsoft.com/office/drawing/2014/main" id="{D3557268-0DF4-CBAC-6FD5-A22FE28033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6" cy="1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34" name="Picture 486" descr="e6188020633443aabf0cf08b984c81b1# #图片框 178">
            <a:extLst>
              <a:ext uri="{FF2B5EF4-FFF2-40B4-BE49-F238E27FC236}">
                <a16:creationId xmlns:a16="http://schemas.microsoft.com/office/drawing/2014/main" id="{0B0158AE-D4A0-16C6-DB07-A7EAD9522AA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80" y="80"/>
            <a:ext cx="809" cy="10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507066</xdr:colOff>
      <xdr:row>329</xdr:row>
      <xdr:rowOff>195543</xdr:rowOff>
    </xdr:from>
    <xdr:to>
      <xdr:col>0</xdr:col>
      <xdr:colOff>2593041</xdr:colOff>
      <xdr:row>332</xdr:row>
      <xdr:rowOff>100293</xdr:rowOff>
    </xdr:to>
    <xdr:pic>
      <xdr:nvPicPr>
        <xdr:cNvPr id="135" name="Picture 487" descr="1635f4944c9c41c9b1be4d18406fd13b# #图片框 126">
          <a:extLst>
            <a:ext uri="{FF2B5EF4-FFF2-40B4-BE49-F238E27FC236}">
              <a16:creationId xmlns:a16="http://schemas.microsoft.com/office/drawing/2014/main" id="{BAA3F160-05DF-4747-87CB-299F61FE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7066" y="111199893"/>
          <a:ext cx="20859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326651</xdr:colOff>
      <xdr:row>335</xdr:row>
      <xdr:rowOff>151279</xdr:rowOff>
    </xdr:from>
    <xdr:to>
      <xdr:col>0</xdr:col>
      <xdr:colOff>2622176</xdr:colOff>
      <xdr:row>338</xdr:row>
      <xdr:rowOff>189379</xdr:rowOff>
    </xdr:to>
    <xdr:pic>
      <xdr:nvPicPr>
        <xdr:cNvPr id="136" name="Picture 488" descr="9e32947898e74eb588924e80b0e3582c# #图片框 140">
          <a:extLst>
            <a:ext uri="{FF2B5EF4-FFF2-40B4-BE49-F238E27FC236}">
              <a16:creationId xmlns:a16="http://schemas.microsoft.com/office/drawing/2014/main" id="{98512A9F-DDDA-483B-9B85-67319202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651" y="113098729"/>
          <a:ext cx="22955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176493</xdr:colOff>
      <xdr:row>340</xdr:row>
      <xdr:rowOff>439271</xdr:rowOff>
    </xdr:from>
    <xdr:to>
      <xdr:col>0</xdr:col>
      <xdr:colOff>2624418</xdr:colOff>
      <xdr:row>342</xdr:row>
      <xdr:rowOff>201146</xdr:rowOff>
    </xdr:to>
    <xdr:pic>
      <xdr:nvPicPr>
        <xdr:cNvPr id="137" name="Picture 184">
          <a:extLst>
            <a:ext uri="{FF2B5EF4-FFF2-40B4-BE49-F238E27FC236}">
              <a16:creationId xmlns:a16="http://schemas.microsoft.com/office/drawing/2014/main" id="{82A0704A-CA3C-4A29-A2BB-914223E8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493" y="115005971"/>
          <a:ext cx="24479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251012</xdr:colOff>
      <xdr:row>343</xdr:row>
      <xdr:rowOff>160805</xdr:rowOff>
    </xdr:from>
    <xdr:to>
      <xdr:col>0</xdr:col>
      <xdr:colOff>2508437</xdr:colOff>
      <xdr:row>344</xdr:row>
      <xdr:rowOff>322730</xdr:rowOff>
    </xdr:to>
    <xdr:pic>
      <xdr:nvPicPr>
        <xdr:cNvPr id="138" name="Picture 489" descr="00a11c9918cb414e861179765900c8f6# #图片框 118">
          <a:extLst>
            <a:ext uri="{FF2B5EF4-FFF2-40B4-BE49-F238E27FC236}">
              <a16:creationId xmlns:a16="http://schemas.microsoft.com/office/drawing/2014/main" id="{79770F51-99EC-426B-9E84-BFF934906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012" y="116527730"/>
          <a:ext cx="2257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572621</xdr:colOff>
      <xdr:row>347</xdr:row>
      <xdr:rowOff>95252</xdr:rowOff>
    </xdr:from>
    <xdr:to>
      <xdr:col>0</xdr:col>
      <xdr:colOff>2296646</xdr:colOff>
      <xdr:row>349</xdr:row>
      <xdr:rowOff>10499</xdr:rowOff>
    </xdr:to>
    <xdr:grpSp>
      <xdr:nvGrpSpPr>
        <xdr:cNvPr id="139" name="Group 7412">
          <a:extLst>
            <a:ext uri="{FF2B5EF4-FFF2-40B4-BE49-F238E27FC236}">
              <a16:creationId xmlns:a16="http://schemas.microsoft.com/office/drawing/2014/main" id="{C29A8DA8-05FF-420A-B7C5-E48991410FAC}"/>
            </a:ext>
          </a:extLst>
        </xdr:cNvPr>
        <xdr:cNvGrpSpPr>
          <a:grpSpLocks noChangeAspect="1"/>
        </xdr:cNvGrpSpPr>
      </xdr:nvGrpSpPr>
      <xdr:grpSpPr bwMode="auto">
        <a:xfrm>
          <a:off x="572621" y="115629692"/>
          <a:ext cx="1724025" cy="707727"/>
          <a:chOff x="0" y="0"/>
          <a:chExt cx="3204" cy="1126"/>
        </a:xfrm>
      </xdr:grpSpPr>
      <xdr:pic>
        <xdr:nvPicPr>
          <xdr:cNvPr id="140" name="Picture 491" descr="b4a2616567214c01a0eeed04c1062bbf# #图片框 131">
            <a:extLst>
              <a:ext uri="{FF2B5EF4-FFF2-40B4-BE49-F238E27FC236}">
                <a16:creationId xmlns:a16="http://schemas.microsoft.com/office/drawing/2014/main" id="{7722D613-2564-21F7-2D6D-D3ACFA2F40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24"/>
            <a:ext cx="1405" cy="10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41" name="Picture 492" descr="69f9645ef68c4effaca1c1e83a2174d9# #图片框 132">
            <a:extLst>
              <a:ext uri="{FF2B5EF4-FFF2-40B4-BE49-F238E27FC236}">
                <a16:creationId xmlns:a16="http://schemas.microsoft.com/office/drawing/2014/main" id="{9AE718FB-C138-6EAB-E61E-023DEA2D19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54" y="0"/>
            <a:ext cx="1451" cy="11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651062</xdr:colOff>
      <xdr:row>352</xdr:row>
      <xdr:rowOff>30817</xdr:rowOff>
    </xdr:from>
    <xdr:to>
      <xdr:col>0</xdr:col>
      <xdr:colOff>2451287</xdr:colOff>
      <xdr:row>354</xdr:row>
      <xdr:rowOff>49867</xdr:rowOff>
    </xdr:to>
    <xdr:pic>
      <xdr:nvPicPr>
        <xdr:cNvPr id="142" name="Picture 186">
          <a:extLst>
            <a:ext uri="{FF2B5EF4-FFF2-40B4-BE49-F238E27FC236}">
              <a16:creationId xmlns:a16="http://schemas.microsoft.com/office/drawing/2014/main" id="{F79162E1-F76F-4388-8547-CDF67BC7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1062" y="119807692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612401</xdr:colOff>
      <xdr:row>357</xdr:row>
      <xdr:rowOff>11766</xdr:rowOff>
    </xdr:from>
    <xdr:to>
      <xdr:col>0</xdr:col>
      <xdr:colOff>2422151</xdr:colOff>
      <xdr:row>359</xdr:row>
      <xdr:rowOff>165286</xdr:rowOff>
    </xdr:to>
    <xdr:pic>
      <xdr:nvPicPr>
        <xdr:cNvPr id="143" name="Picture 187">
          <a:extLst>
            <a:ext uri="{FF2B5EF4-FFF2-40B4-BE49-F238E27FC236}">
              <a16:creationId xmlns:a16="http://schemas.microsoft.com/office/drawing/2014/main" id="{685AD38F-37AC-406F-961B-269BD77B8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401" y="121798416"/>
          <a:ext cx="1809750" cy="95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847725</xdr:colOff>
      <xdr:row>363</xdr:row>
      <xdr:rowOff>259416</xdr:rowOff>
    </xdr:from>
    <xdr:to>
      <xdr:col>0</xdr:col>
      <xdr:colOff>2390775</xdr:colOff>
      <xdr:row>365</xdr:row>
      <xdr:rowOff>316566</xdr:rowOff>
    </xdr:to>
    <xdr:pic>
      <xdr:nvPicPr>
        <xdr:cNvPr id="144" name="Picture 188">
          <a:extLst>
            <a:ext uri="{FF2B5EF4-FFF2-40B4-BE49-F238E27FC236}">
              <a16:creationId xmlns:a16="http://schemas.microsoft.com/office/drawing/2014/main" id="{2D0A137B-7916-4C0B-9506-C1D5EA02D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24455891"/>
          <a:ext cx="1543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744631</xdr:colOff>
      <xdr:row>369</xdr:row>
      <xdr:rowOff>185537</xdr:rowOff>
    </xdr:from>
    <xdr:to>
      <xdr:col>0</xdr:col>
      <xdr:colOff>2401981</xdr:colOff>
      <xdr:row>371</xdr:row>
      <xdr:rowOff>166487</xdr:rowOff>
    </xdr:to>
    <xdr:pic>
      <xdr:nvPicPr>
        <xdr:cNvPr id="145" name="Picture 189">
          <a:extLst>
            <a:ext uri="{FF2B5EF4-FFF2-40B4-BE49-F238E27FC236}">
              <a16:creationId xmlns:a16="http://schemas.microsoft.com/office/drawing/2014/main" id="{956B6EC6-AA72-4E7E-B8AF-8B626C54D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4631" y="126791837"/>
          <a:ext cx="1657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210910</xdr:colOff>
      <xdr:row>375</xdr:row>
      <xdr:rowOff>293835</xdr:rowOff>
    </xdr:from>
    <xdr:to>
      <xdr:col>0</xdr:col>
      <xdr:colOff>2611210</xdr:colOff>
      <xdr:row>379</xdr:row>
      <xdr:rowOff>123987</xdr:rowOff>
    </xdr:to>
    <xdr:pic>
      <xdr:nvPicPr>
        <xdr:cNvPr id="146" name="Picture 190">
          <a:extLst>
            <a:ext uri="{FF2B5EF4-FFF2-40B4-BE49-F238E27FC236}">
              <a16:creationId xmlns:a16="http://schemas.microsoft.com/office/drawing/2014/main" id="{4064D909-AC5A-4050-A060-57DA440D2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910" y="129309960"/>
          <a:ext cx="2400300" cy="1430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544046</xdr:colOff>
      <xdr:row>385</xdr:row>
      <xdr:rowOff>257735</xdr:rowOff>
    </xdr:from>
    <xdr:to>
      <xdr:col>0</xdr:col>
      <xdr:colOff>2410946</xdr:colOff>
      <xdr:row>388</xdr:row>
      <xdr:rowOff>181535</xdr:rowOff>
    </xdr:to>
    <xdr:pic>
      <xdr:nvPicPr>
        <xdr:cNvPr id="147" name="Picture 493" descr="35d0f421902e4dc1999b0269ddb48ff2# #图片框 156">
          <a:extLst>
            <a:ext uri="{FF2B5EF4-FFF2-40B4-BE49-F238E27FC236}">
              <a16:creationId xmlns:a16="http://schemas.microsoft.com/office/drawing/2014/main" id="{8BAFDA97-A314-4AEC-A915-6243B5A2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46" y="134693585"/>
          <a:ext cx="18669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652743</xdr:colOff>
      <xdr:row>391</xdr:row>
      <xdr:rowOff>321048</xdr:rowOff>
    </xdr:from>
    <xdr:to>
      <xdr:col>0</xdr:col>
      <xdr:colOff>2281518</xdr:colOff>
      <xdr:row>391</xdr:row>
      <xdr:rowOff>902073</xdr:rowOff>
    </xdr:to>
    <xdr:pic>
      <xdr:nvPicPr>
        <xdr:cNvPr id="148" name="Picture 201">
          <a:extLst>
            <a:ext uri="{FF2B5EF4-FFF2-40B4-BE49-F238E27FC236}">
              <a16:creationId xmlns:a16="http://schemas.microsoft.com/office/drawing/2014/main" id="{DF9DB2D2-0BD8-4CB1-856A-4B5AC2F34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2743" y="136699998"/>
          <a:ext cx="1628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25895</xdr:colOff>
      <xdr:row>394</xdr:row>
      <xdr:rowOff>97783</xdr:rowOff>
    </xdr:from>
    <xdr:to>
      <xdr:col>1</xdr:col>
      <xdr:colOff>122648</xdr:colOff>
      <xdr:row>400</xdr:row>
      <xdr:rowOff>67234</xdr:rowOff>
    </xdr:to>
    <xdr:pic>
      <xdr:nvPicPr>
        <xdr:cNvPr id="149" name="Picture 497" descr="d56a59d7442f44dcb0f5c9c13d69faae# #图片框 160">
          <a:extLst>
            <a:ext uri="{FF2B5EF4-FFF2-40B4-BE49-F238E27FC236}">
              <a16:creationId xmlns:a16="http://schemas.microsoft.com/office/drawing/2014/main" id="{C01429FC-2591-4F08-B543-A73586958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95" y="138048358"/>
          <a:ext cx="2811378" cy="116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358590</xdr:colOff>
      <xdr:row>406</xdr:row>
      <xdr:rowOff>127186</xdr:rowOff>
    </xdr:from>
    <xdr:to>
      <xdr:col>0</xdr:col>
      <xdr:colOff>2588560</xdr:colOff>
      <xdr:row>409</xdr:row>
      <xdr:rowOff>44823</xdr:rowOff>
    </xdr:to>
    <xdr:grpSp>
      <xdr:nvGrpSpPr>
        <xdr:cNvPr id="150" name="Group 7414">
          <a:extLst>
            <a:ext uri="{FF2B5EF4-FFF2-40B4-BE49-F238E27FC236}">
              <a16:creationId xmlns:a16="http://schemas.microsoft.com/office/drawing/2014/main" id="{648F6833-73C5-4524-BB34-9C98A3E7817E}"/>
            </a:ext>
          </a:extLst>
        </xdr:cNvPr>
        <xdr:cNvGrpSpPr>
          <a:grpSpLocks noChangeAspect="1"/>
        </xdr:cNvGrpSpPr>
      </xdr:nvGrpSpPr>
      <xdr:grpSpPr bwMode="auto">
        <a:xfrm>
          <a:off x="358590" y="137652946"/>
          <a:ext cx="2229970" cy="519617"/>
          <a:chOff x="0" y="0"/>
          <a:chExt cx="2522" cy="1450"/>
        </a:xfrm>
      </xdr:grpSpPr>
      <xdr:pic>
        <xdr:nvPicPr>
          <xdr:cNvPr id="151" name="Picture 494" descr="95e24625ff8e496cb34840d7ada2571f# #图片框 169">
            <a:extLst>
              <a:ext uri="{FF2B5EF4-FFF2-40B4-BE49-F238E27FC236}">
                <a16:creationId xmlns:a16="http://schemas.microsoft.com/office/drawing/2014/main" id="{D31E955D-00CD-319F-771E-52E3A91767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8"/>
            <a:ext cx="1166" cy="14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52" name="Picture 495" descr="2056b1f9d68e48ceb0f7cedb62d4ac6f# #图片框 103">
            <a:extLst>
              <a:ext uri="{FF2B5EF4-FFF2-40B4-BE49-F238E27FC236}">
                <a16:creationId xmlns:a16="http://schemas.microsoft.com/office/drawing/2014/main" id="{804FA229-422B-C695-27F7-77E09866CD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28" y="0"/>
            <a:ext cx="1095" cy="14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577104</xdr:colOff>
      <xdr:row>411</xdr:row>
      <xdr:rowOff>1681</xdr:rowOff>
    </xdr:from>
    <xdr:to>
      <xdr:col>0</xdr:col>
      <xdr:colOff>2339229</xdr:colOff>
      <xdr:row>413</xdr:row>
      <xdr:rowOff>20731</xdr:rowOff>
    </xdr:to>
    <xdr:grpSp>
      <xdr:nvGrpSpPr>
        <xdr:cNvPr id="153" name="Group 7438">
          <a:extLst>
            <a:ext uri="{FF2B5EF4-FFF2-40B4-BE49-F238E27FC236}">
              <a16:creationId xmlns:a16="http://schemas.microsoft.com/office/drawing/2014/main" id="{373AB509-393C-4B54-B634-08B58BB63F21}"/>
            </a:ext>
          </a:extLst>
        </xdr:cNvPr>
        <xdr:cNvGrpSpPr>
          <a:grpSpLocks noChangeAspect="1"/>
        </xdr:cNvGrpSpPr>
      </xdr:nvGrpSpPr>
      <xdr:grpSpPr bwMode="auto">
        <a:xfrm>
          <a:off x="577104" y="138533281"/>
          <a:ext cx="1762125" cy="415290"/>
          <a:chOff x="0" y="0"/>
          <a:chExt cx="2522" cy="1450"/>
        </a:xfrm>
      </xdr:grpSpPr>
      <xdr:pic>
        <xdr:nvPicPr>
          <xdr:cNvPr id="154" name="Picture 494" descr="95e24625ff8e496cb34840d7ada2571f# #图片框 169">
            <a:extLst>
              <a:ext uri="{FF2B5EF4-FFF2-40B4-BE49-F238E27FC236}">
                <a16:creationId xmlns:a16="http://schemas.microsoft.com/office/drawing/2014/main" id="{73146B98-92EC-86B4-7BD6-C5DE37FECB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8"/>
            <a:ext cx="1166" cy="14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55" name="Picture 495" descr="2056b1f9d68e48ceb0f7cedb62d4ac6f# #图片框 103">
            <a:extLst>
              <a:ext uri="{FF2B5EF4-FFF2-40B4-BE49-F238E27FC236}">
                <a16:creationId xmlns:a16="http://schemas.microsoft.com/office/drawing/2014/main" id="{4DC19B60-F60F-B141-8430-93D708D2F0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28" y="0"/>
            <a:ext cx="1095" cy="14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61632</xdr:colOff>
      <xdr:row>415</xdr:row>
      <xdr:rowOff>127187</xdr:rowOff>
    </xdr:from>
    <xdr:to>
      <xdr:col>1</xdr:col>
      <xdr:colOff>2577</xdr:colOff>
      <xdr:row>419</xdr:row>
      <xdr:rowOff>22412</xdr:rowOff>
    </xdr:to>
    <xdr:grpSp>
      <xdr:nvGrpSpPr>
        <xdr:cNvPr id="156" name="Group 7416">
          <a:extLst>
            <a:ext uri="{FF2B5EF4-FFF2-40B4-BE49-F238E27FC236}">
              <a16:creationId xmlns:a16="http://schemas.microsoft.com/office/drawing/2014/main" id="{9F5D0FAC-D985-453C-A971-F734C1089227}"/>
            </a:ext>
          </a:extLst>
        </xdr:cNvPr>
        <xdr:cNvGrpSpPr>
          <a:grpSpLocks noChangeAspect="1"/>
        </xdr:cNvGrpSpPr>
      </xdr:nvGrpSpPr>
      <xdr:grpSpPr bwMode="auto">
        <a:xfrm>
          <a:off x="61632" y="139458887"/>
          <a:ext cx="2729865" cy="687705"/>
          <a:chOff x="0" y="0"/>
          <a:chExt cx="2740" cy="1070"/>
        </a:xfrm>
      </xdr:grpSpPr>
      <xdr:pic>
        <xdr:nvPicPr>
          <xdr:cNvPr id="157" name="Picture 500" descr="d7851740a6a94e5c9f5b0683ae11fd26# #图片框 134">
            <a:extLst>
              <a:ext uri="{FF2B5EF4-FFF2-40B4-BE49-F238E27FC236}">
                <a16:creationId xmlns:a16="http://schemas.microsoft.com/office/drawing/2014/main" id="{BEBADBB1-5AE9-8554-2D9A-B52BDC78F4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6" cstate="print"/>
          <a:srcRect/>
          <a:stretch>
            <a:fillRect/>
          </a:stretch>
        </xdr:blipFill>
        <xdr:spPr bwMode="auto">
          <a:xfrm>
            <a:off x="0" y="0"/>
            <a:ext cx="1238" cy="10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58" name="Picture 501" descr="4110ee288cd4428288a144bffb9f1446# #图片框 135">
            <a:extLst>
              <a:ext uri="{FF2B5EF4-FFF2-40B4-BE49-F238E27FC236}">
                <a16:creationId xmlns:a16="http://schemas.microsoft.com/office/drawing/2014/main" id="{6350D782-9755-3976-31A1-68C86F7840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7" cstate="print"/>
          <a:srcRect/>
          <a:stretch>
            <a:fillRect/>
          </a:stretch>
        </xdr:blipFill>
        <xdr:spPr bwMode="auto">
          <a:xfrm>
            <a:off x="1486" y="62"/>
            <a:ext cx="1254" cy="9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531719</xdr:colOff>
      <xdr:row>420</xdr:row>
      <xdr:rowOff>59392</xdr:rowOff>
    </xdr:from>
    <xdr:to>
      <xdr:col>0</xdr:col>
      <xdr:colOff>2379569</xdr:colOff>
      <xdr:row>420</xdr:row>
      <xdr:rowOff>640417</xdr:rowOff>
    </xdr:to>
    <xdr:pic>
      <xdr:nvPicPr>
        <xdr:cNvPr id="159" name="Picture 193">
          <a:extLst>
            <a:ext uri="{FF2B5EF4-FFF2-40B4-BE49-F238E27FC236}">
              <a16:creationId xmlns:a16="http://schemas.microsoft.com/office/drawing/2014/main" id="{BD32DF79-BFD0-4AC5-93D9-EE15A0132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1719" y="143248717"/>
          <a:ext cx="1847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496298</xdr:colOff>
      <xdr:row>423</xdr:row>
      <xdr:rowOff>186627</xdr:rowOff>
    </xdr:from>
    <xdr:to>
      <xdr:col>0</xdr:col>
      <xdr:colOff>2315573</xdr:colOff>
      <xdr:row>426</xdr:row>
      <xdr:rowOff>3703</xdr:rowOff>
    </xdr:to>
    <xdr:grpSp>
      <xdr:nvGrpSpPr>
        <xdr:cNvPr id="160" name="Group 7417">
          <a:extLst>
            <a:ext uri="{FF2B5EF4-FFF2-40B4-BE49-F238E27FC236}">
              <a16:creationId xmlns:a16="http://schemas.microsoft.com/office/drawing/2014/main" id="{C425F284-60E8-472B-A3FB-2373DFF79356}"/>
            </a:ext>
          </a:extLst>
        </xdr:cNvPr>
        <xdr:cNvGrpSpPr>
          <a:grpSpLocks noChangeAspect="1"/>
        </xdr:cNvGrpSpPr>
      </xdr:nvGrpSpPr>
      <xdr:grpSpPr bwMode="auto">
        <a:xfrm>
          <a:off x="496298" y="141583347"/>
          <a:ext cx="1819275" cy="411436"/>
          <a:chOff x="0" y="0"/>
          <a:chExt cx="2859" cy="1404"/>
        </a:xfrm>
      </xdr:grpSpPr>
      <xdr:pic>
        <xdr:nvPicPr>
          <xdr:cNvPr id="161" name="Picture 503" descr="71e1ef74b57f4355b1cb75be66f6a4fd# #图片框 104">
            <a:extLst>
              <a:ext uri="{FF2B5EF4-FFF2-40B4-BE49-F238E27FC236}">
                <a16:creationId xmlns:a16="http://schemas.microsoft.com/office/drawing/2014/main" id="{74B69124-44B8-40DB-D7A3-56EE9BF8C77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25" y="12"/>
            <a:ext cx="1434" cy="13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2" name="Picture 504" descr="905a0a26c8404cebabcbfd0ba012fbd1# #图片框 164">
            <a:extLst>
              <a:ext uri="{FF2B5EF4-FFF2-40B4-BE49-F238E27FC236}">
                <a16:creationId xmlns:a16="http://schemas.microsoft.com/office/drawing/2014/main" id="{5C759B89-2C35-BA46-E76F-31B665F883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401" cy="1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636494</xdr:colOff>
      <xdr:row>429</xdr:row>
      <xdr:rowOff>560855</xdr:rowOff>
    </xdr:from>
    <xdr:to>
      <xdr:col>0</xdr:col>
      <xdr:colOff>2265269</xdr:colOff>
      <xdr:row>430</xdr:row>
      <xdr:rowOff>374837</xdr:rowOff>
    </xdr:to>
    <xdr:pic>
      <xdr:nvPicPr>
        <xdr:cNvPr id="163" name="Picture 194">
          <a:extLst>
            <a:ext uri="{FF2B5EF4-FFF2-40B4-BE49-F238E27FC236}">
              <a16:creationId xmlns:a16="http://schemas.microsoft.com/office/drawing/2014/main" id="{6543BABA-93B6-4F72-9D69-6557755F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6494" y="146036180"/>
          <a:ext cx="1628775" cy="423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317687</xdr:colOff>
      <xdr:row>431</xdr:row>
      <xdr:rowOff>281828</xdr:rowOff>
    </xdr:from>
    <xdr:to>
      <xdr:col>0</xdr:col>
      <xdr:colOff>2460812</xdr:colOff>
      <xdr:row>432</xdr:row>
      <xdr:rowOff>358028</xdr:rowOff>
    </xdr:to>
    <xdr:pic>
      <xdr:nvPicPr>
        <xdr:cNvPr id="164" name="Picture 195">
          <a:extLst>
            <a:ext uri="{FF2B5EF4-FFF2-40B4-BE49-F238E27FC236}">
              <a16:creationId xmlns:a16="http://schemas.microsoft.com/office/drawing/2014/main" id="{2EB27E93-4899-4D8D-901A-FDC8CD20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687" y="147204953"/>
          <a:ext cx="2143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418540</xdr:colOff>
      <xdr:row>438</xdr:row>
      <xdr:rowOff>12327</xdr:rowOff>
    </xdr:from>
    <xdr:to>
      <xdr:col>0</xdr:col>
      <xdr:colOff>2523565</xdr:colOff>
      <xdr:row>439</xdr:row>
      <xdr:rowOff>136152</xdr:rowOff>
    </xdr:to>
    <xdr:pic>
      <xdr:nvPicPr>
        <xdr:cNvPr id="165" name="Picture 505" descr="7333063b1e994b7fa14661b1ebf5b885# #图片框 150">
          <a:extLst>
            <a:ext uri="{FF2B5EF4-FFF2-40B4-BE49-F238E27FC236}">
              <a16:creationId xmlns:a16="http://schemas.microsoft.com/office/drawing/2014/main" id="{96517439-1CEE-4EA6-ADC9-80585C2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8540" y="151202652"/>
          <a:ext cx="21050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670672</xdr:colOff>
      <xdr:row>442</xdr:row>
      <xdr:rowOff>165287</xdr:rowOff>
    </xdr:from>
    <xdr:to>
      <xdr:col>0</xdr:col>
      <xdr:colOff>2356597</xdr:colOff>
      <xdr:row>444</xdr:row>
      <xdr:rowOff>165287</xdr:rowOff>
    </xdr:to>
    <xdr:pic>
      <xdr:nvPicPr>
        <xdr:cNvPr id="166" name="Picture 506" descr="8800d2118da345aa8e08343112229fe3# #图片框 146">
          <a:extLst>
            <a:ext uri="{FF2B5EF4-FFF2-40B4-BE49-F238E27FC236}">
              <a16:creationId xmlns:a16="http://schemas.microsoft.com/office/drawing/2014/main" id="{BED7BB23-7848-43FA-8B9B-7947F2CE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0672" y="152651012"/>
          <a:ext cx="16859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447</xdr:row>
      <xdr:rowOff>39715</xdr:rowOff>
    </xdr:from>
    <xdr:to>
      <xdr:col>2</xdr:col>
      <xdr:colOff>0</xdr:colOff>
      <xdr:row>447</xdr:row>
      <xdr:rowOff>543753</xdr:rowOff>
    </xdr:to>
    <xdr:grpSp>
      <xdr:nvGrpSpPr>
        <xdr:cNvPr id="167" name="Group 7420">
          <a:extLst>
            <a:ext uri="{FF2B5EF4-FFF2-40B4-BE49-F238E27FC236}">
              <a16:creationId xmlns:a16="http://schemas.microsoft.com/office/drawing/2014/main" id="{87E4622E-5109-41FC-941C-DAAFBF94D725}"/>
            </a:ext>
          </a:extLst>
        </xdr:cNvPr>
        <xdr:cNvGrpSpPr>
          <a:grpSpLocks noChangeAspect="1"/>
        </xdr:cNvGrpSpPr>
      </xdr:nvGrpSpPr>
      <xdr:grpSpPr bwMode="auto">
        <a:xfrm>
          <a:off x="3467100" y="151357675"/>
          <a:ext cx="0" cy="504038"/>
          <a:chOff x="0" y="0"/>
          <a:chExt cx="3105" cy="1384"/>
        </a:xfrm>
      </xdr:grpSpPr>
      <xdr:pic>
        <xdr:nvPicPr>
          <xdr:cNvPr id="168" name="Picture 508" descr="3db8516616184ff287ddc8e358aa9a11# #图片框 147">
            <a:extLst>
              <a:ext uri="{FF2B5EF4-FFF2-40B4-BE49-F238E27FC236}">
                <a16:creationId xmlns:a16="http://schemas.microsoft.com/office/drawing/2014/main" id="{4EA6767E-9D58-592E-79E0-3F14E48AF0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473" cy="1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9" name="Picture 509" descr="c2b639052f134a78af4190bf351d1010# #图片框 177">
            <a:extLst>
              <a:ext uri="{FF2B5EF4-FFF2-40B4-BE49-F238E27FC236}">
                <a16:creationId xmlns:a16="http://schemas.microsoft.com/office/drawing/2014/main" id="{2577BC8D-1336-F7A4-8AD9-1DC1CB9C82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91" y="77"/>
            <a:ext cx="1414" cy="12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536762</xdr:colOff>
      <xdr:row>448</xdr:row>
      <xdr:rowOff>391646</xdr:rowOff>
    </xdr:from>
    <xdr:to>
      <xdr:col>0</xdr:col>
      <xdr:colOff>2232212</xdr:colOff>
      <xdr:row>449</xdr:row>
      <xdr:rowOff>505946</xdr:rowOff>
    </xdr:to>
    <xdr:grpSp>
      <xdr:nvGrpSpPr>
        <xdr:cNvPr id="170" name="Group 7421">
          <a:extLst>
            <a:ext uri="{FF2B5EF4-FFF2-40B4-BE49-F238E27FC236}">
              <a16:creationId xmlns:a16="http://schemas.microsoft.com/office/drawing/2014/main" id="{0A713EFC-A486-4E07-A70A-2E2CBCDEA5BC}"/>
            </a:ext>
          </a:extLst>
        </xdr:cNvPr>
        <xdr:cNvGrpSpPr>
          <a:grpSpLocks noChangeAspect="1"/>
        </xdr:cNvGrpSpPr>
      </xdr:nvGrpSpPr>
      <xdr:grpSpPr bwMode="auto">
        <a:xfrm>
          <a:off x="536762" y="152303966"/>
          <a:ext cx="1695450" cy="708660"/>
          <a:chOff x="0" y="0"/>
          <a:chExt cx="3296" cy="1332"/>
        </a:xfrm>
      </xdr:grpSpPr>
      <xdr:pic>
        <xdr:nvPicPr>
          <xdr:cNvPr id="171" name="Picture 511" descr="1108e41782544b85ba35bc1a52f1af51# #图片框 122">
            <a:extLst>
              <a:ext uri="{FF2B5EF4-FFF2-40B4-BE49-F238E27FC236}">
                <a16:creationId xmlns:a16="http://schemas.microsoft.com/office/drawing/2014/main" id="{33E91648-845F-CCA6-3643-DE4368846C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24" cy="13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2" name="Picture 512" descr="965d8f12c2894d94b044476324b7df20# #图片框 174">
            <a:extLst>
              <a:ext uri="{FF2B5EF4-FFF2-40B4-BE49-F238E27FC236}">
                <a16:creationId xmlns:a16="http://schemas.microsoft.com/office/drawing/2014/main" id="{C274BE6E-EA52-C992-BE06-BC7E8B36B0C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96" y="173"/>
            <a:ext cx="1401" cy="1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565337</xdr:colOff>
      <xdr:row>461</xdr:row>
      <xdr:rowOff>257735</xdr:rowOff>
    </xdr:from>
    <xdr:to>
      <xdr:col>0</xdr:col>
      <xdr:colOff>2270312</xdr:colOff>
      <xdr:row>462</xdr:row>
      <xdr:rowOff>295835</xdr:rowOff>
    </xdr:to>
    <xdr:pic>
      <xdr:nvPicPr>
        <xdr:cNvPr id="173" name="Picture 513" descr="b7af946f61e54851944bf9f2d3f031f6# #图片框 127">
          <a:extLst>
            <a:ext uri="{FF2B5EF4-FFF2-40B4-BE49-F238E27FC236}">
              <a16:creationId xmlns:a16="http://schemas.microsoft.com/office/drawing/2014/main" id="{6A09F407-9B48-4D39-9A2D-BAE46951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5337" y="161716010"/>
          <a:ext cx="17049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464</xdr:row>
      <xdr:rowOff>304800</xdr:rowOff>
    </xdr:from>
    <xdr:to>
      <xdr:col>0</xdr:col>
      <xdr:colOff>2457450</xdr:colOff>
      <xdr:row>464</xdr:row>
      <xdr:rowOff>914400</xdr:rowOff>
    </xdr:to>
    <xdr:pic>
      <xdr:nvPicPr>
        <xdr:cNvPr id="174" name="Picture 514" descr="e07767ac63d14e32a29ce85c3224dc42# #图片框 128">
          <a:extLst>
            <a:ext uri="{FF2B5EF4-FFF2-40B4-BE49-F238E27FC236}">
              <a16:creationId xmlns:a16="http://schemas.microsoft.com/office/drawing/2014/main" id="{C236B9A5-A871-4BC6-B1F0-958C867D7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163915725"/>
          <a:ext cx="2124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656667</xdr:colOff>
      <xdr:row>469</xdr:row>
      <xdr:rowOff>81242</xdr:rowOff>
    </xdr:from>
    <xdr:to>
      <xdr:col>0</xdr:col>
      <xdr:colOff>2229973</xdr:colOff>
      <xdr:row>470</xdr:row>
      <xdr:rowOff>263337</xdr:rowOff>
    </xdr:to>
    <xdr:grpSp>
      <xdr:nvGrpSpPr>
        <xdr:cNvPr id="175" name="Group 7424">
          <a:extLst>
            <a:ext uri="{FF2B5EF4-FFF2-40B4-BE49-F238E27FC236}">
              <a16:creationId xmlns:a16="http://schemas.microsoft.com/office/drawing/2014/main" id="{C157B66D-BE30-48F3-8A5D-77197F249489}"/>
            </a:ext>
          </a:extLst>
        </xdr:cNvPr>
        <xdr:cNvGrpSpPr>
          <a:grpSpLocks noChangeAspect="1"/>
        </xdr:cNvGrpSpPr>
      </xdr:nvGrpSpPr>
      <xdr:grpSpPr bwMode="auto">
        <a:xfrm>
          <a:off x="656667" y="164017922"/>
          <a:ext cx="1573306" cy="509755"/>
          <a:chOff x="0" y="0"/>
          <a:chExt cx="2815" cy="1131"/>
        </a:xfrm>
      </xdr:grpSpPr>
      <xdr:pic>
        <xdr:nvPicPr>
          <xdr:cNvPr id="176" name="Picture 516" descr="a5e454e730414b51afed1957adf87916# #图片框 182">
            <a:extLst>
              <a:ext uri="{FF2B5EF4-FFF2-40B4-BE49-F238E27FC236}">
                <a16:creationId xmlns:a16="http://schemas.microsoft.com/office/drawing/2014/main" id="{D810BA67-14D8-99EC-F87B-2A5B2E9458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1"/>
            <a:ext cx="1217" cy="1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7" name="Picture 517" descr="a1d0ebfcce554a00aebb820f3ecfc598# #图片框 184">
            <a:extLst>
              <a:ext uri="{FF2B5EF4-FFF2-40B4-BE49-F238E27FC236}">
                <a16:creationId xmlns:a16="http://schemas.microsoft.com/office/drawing/2014/main" id="{EE634D66-7E10-F1E9-D758-E70E57664C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57" y="0"/>
            <a:ext cx="1359" cy="1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426384</xdr:colOff>
      <xdr:row>463</xdr:row>
      <xdr:rowOff>261658</xdr:rowOff>
    </xdr:from>
    <xdr:to>
      <xdr:col>0</xdr:col>
      <xdr:colOff>2521884</xdr:colOff>
      <xdr:row>463</xdr:row>
      <xdr:rowOff>747433</xdr:rowOff>
    </xdr:to>
    <xdr:pic>
      <xdr:nvPicPr>
        <xdr:cNvPr id="178" name="Picture 202">
          <a:extLst>
            <a:ext uri="{FF2B5EF4-FFF2-40B4-BE49-F238E27FC236}">
              <a16:creationId xmlns:a16="http://schemas.microsoft.com/office/drawing/2014/main" id="{42F744DA-81A1-43DF-A528-20719B043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6384" y="162967708"/>
          <a:ext cx="2095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792816</xdr:colOff>
      <xdr:row>19</xdr:row>
      <xdr:rowOff>89087</xdr:rowOff>
    </xdr:from>
    <xdr:to>
      <xdr:col>0</xdr:col>
      <xdr:colOff>2269191</xdr:colOff>
      <xdr:row>19</xdr:row>
      <xdr:rowOff>927287</xdr:rowOff>
    </xdr:to>
    <xdr:pic>
      <xdr:nvPicPr>
        <xdr:cNvPr id="179" name="Picture 367">
          <a:extLst>
            <a:ext uri="{FF2B5EF4-FFF2-40B4-BE49-F238E27FC236}">
              <a16:creationId xmlns:a16="http://schemas.microsoft.com/office/drawing/2014/main" id="{F5723A46-25B8-423C-97D4-F5CE0DB10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2816" y="5042087"/>
          <a:ext cx="14763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487455</xdr:colOff>
      <xdr:row>453</xdr:row>
      <xdr:rowOff>32498</xdr:rowOff>
    </xdr:from>
    <xdr:to>
      <xdr:col>0</xdr:col>
      <xdr:colOff>2278155</xdr:colOff>
      <xdr:row>455</xdr:row>
      <xdr:rowOff>108698</xdr:rowOff>
    </xdr:to>
    <xdr:grpSp>
      <xdr:nvGrpSpPr>
        <xdr:cNvPr id="180" name="Group 7421">
          <a:extLst>
            <a:ext uri="{FF2B5EF4-FFF2-40B4-BE49-F238E27FC236}">
              <a16:creationId xmlns:a16="http://schemas.microsoft.com/office/drawing/2014/main" id="{BD97B0D5-D077-469D-92DC-CB0216D70D61}"/>
            </a:ext>
          </a:extLst>
        </xdr:cNvPr>
        <xdr:cNvGrpSpPr>
          <a:grpSpLocks noChangeAspect="1"/>
        </xdr:cNvGrpSpPr>
      </xdr:nvGrpSpPr>
      <xdr:grpSpPr bwMode="auto">
        <a:xfrm>
          <a:off x="487455" y="155023298"/>
          <a:ext cx="1790700" cy="716280"/>
          <a:chOff x="0" y="0"/>
          <a:chExt cx="3296" cy="1332"/>
        </a:xfrm>
      </xdr:grpSpPr>
      <xdr:pic>
        <xdr:nvPicPr>
          <xdr:cNvPr id="181" name="Picture 511" descr="1108e41782544b85ba35bc1a52f1af51# #图片框 122">
            <a:extLst>
              <a:ext uri="{FF2B5EF4-FFF2-40B4-BE49-F238E27FC236}">
                <a16:creationId xmlns:a16="http://schemas.microsoft.com/office/drawing/2014/main" id="{8384A1F7-CCD0-0339-CB3F-9A62C62F83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24" cy="13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82" name="Picture 512" descr="965d8f12c2894d94b044476324b7df20# #图片框 174">
            <a:extLst>
              <a:ext uri="{FF2B5EF4-FFF2-40B4-BE49-F238E27FC236}">
                <a16:creationId xmlns:a16="http://schemas.microsoft.com/office/drawing/2014/main" id="{7594DFA0-50BC-07F9-CE4E-3951392F22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96" y="173"/>
            <a:ext cx="1401" cy="1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545726</xdr:colOff>
      <xdr:row>147</xdr:row>
      <xdr:rowOff>251572</xdr:rowOff>
    </xdr:from>
    <xdr:to>
      <xdr:col>0</xdr:col>
      <xdr:colOff>2298326</xdr:colOff>
      <xdr:row>147</xdr:row>
      <xdr:rowOff>765922</xdr:rowOff>
    </xdr:to>
    <xdr:pic>
      <xdr:nvPicPr>
        <xdr:cNvPr id="183" name="Picture 225">
          <a:extLst>
            <a:ext uri="{FF2B5EF4-FFF2-40B4-BE49-F238E27FC236}">
              <a16:creationId xmlns:a16="http://schemas.microsoft.com/office/drawing/2014/main" id="{A00E23F4-E54D-4577-8A13-87CF7F53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726" y="45590572"/>
          <a:ext cx="1752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766482</xdr:colOff>
      <xdr:row>466</xdr:row>
      <xdr:rowOff>202266</xdr:rowOff>
    </xdr:from>
    <xdr:to>
      <xdr:col>0</xdr:col>
      <xdr:colOff>2176182</xdr:colOff>
      <xdr:row>466</xdr:row>
      <xdr:rowOff>688041</xdr:rowOff>
    </xdr:to>
    <xdr:pic>
      <xdr:nvPicPr>
        <xdr:cNvPr id="184" name="Picture 202">
          <a:extLst>
            <a:ext uri="{FF2B5EF4-FFF2-40B4-BE49-F238E27FC236}">
              <a16:creationId xmlns:a16="http://schemas.microsoft.com/office/drawing/2014/main" id="{3B0DA43D-0365-4C2A-A59F-71FD3C9D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6482" y="165470541"/>
          <a:ext cx="14097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1104900</xdr:colOff>
      <xdr:row>35</xdr:row>
      <xdr:rowOff>94130</xdr:rowOff>
    </xdr:from>
    <xdr:to>
      <xdr:col>0</xdr:col>
      <xdr:colOff>1924050</xdr:colOff>
      <xdr:row>38</xdr:row>
      <xdr:rowOff>275104</xdr:rowOff>
    </xdr:to>
    <xdr:pic>
      <xdr:nvPicPr>
        <xdr:cNvPr id="185" name="图片 1">
          <a:extLst>
            <a:ext uri="{FF2B5EF4-FFF2-40B4-BE49-F238E27FC236}">
              <a16:creationId xmlns:a16="http://schemas.microsoft.com/office/drawing/2014/main" id="{852A760B-C8D7-4D41-8200-1DE543DB9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4900" y="9028580"/>
          <a:ext cx="819150" cy="1152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860612</xdr:colOff>
      <xdr:row>39</xdr:row>
      <xdr:rowOff>257735</xdr:rowOff>
    </xdr:from>
    <xdr:to>
      <xdr:col>0</xdr:col>
      <xdr:colOff>2003612</xdr:colOff>
      <xdr:row>42</xdr:row>
      <xdr:rowOff>76760</xdr:rowOff>
    </xdr:to>
    <xdr:pic>
      <xdr:nvPicPr>
        <xdr:cNvPr id="186" name="图片 2">
          <a:extLst>
            <a:ext uri="{FF2B5EF4-FFF2-40B4-BE49-F238E27FC236}">
              <a16:creationId xmlns:a16="http://schemas.microsoft.com/office/drawing/2014/main" id="{F2F70474-2A4E-46DF-AC86-C9C05868C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0612" y="10573310"/>
          <a:ext cx="11430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44</xdr:row>
      <xdr:rowOff>381000</xdr:rowOff>
    </xdr:from>
    <xdr:to>
      <xdr:col>0</xdr:col>
      <xdr:colOff>2114550</xdr:colOff>
      <xdr:row>47</xdr:row>
      <xdr:rowOff>295275</xdr:rowOff>
    </xdr:to>
    <xdr:pic>
      <xdr:nvPicPr>
        <xdr:cNvPr id="187" name="图片 3">
          <a:extLst>
            <a:ext uri="{FF2B5EF4-FFF2-40B4-BE49-F238E27FC236}">
              <a16:creationId xmlns:a16="http://schemas.microsoft.com/office/drawing/2014/main" id="{4DDA480A-4F19-447C-BFAC-D354B632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3239750"/>
          <a:ext cx="13525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739028</xdr:colOff>
      <xdr:row>382</xdr:row>
      <xdr:rowOff>207309</xdr:rowOff>
    </xdr:from>
    <xdr:to>
      <xdr:col>0</xdr:col>
      <xdr:colOff>2224928</xdr:colOff>
      <xdr:row>382</xdr:row>
      <xdr:rowOff>883584</xdr:rowOff>
    </xdr:to>
    <xdr:grpSp>
      <xdr:nvGrpSpPr>
        <xdr:cNvPr id="188" name="Group 10969">
          <a:extLst>
            <a:ext uri="{FF2B5EF4-FFF2-40B4-BE49-F238E27FC236}">
              <a16:creationId xmlns:a16="http://schemas.microsoft.com/office/drawing/2014/main" id="{71528B9A-AEFF-4979-BE4E-8128B4CAC238}"/>
            </a:ext>
          </a:extLst>
        </xdr:cNvPr>
        <xdr:cNvGrpSpPr>
          <a:grpSpLocks noChangeAspect="1"/>
        </xdr:cNvGrpSpPr>
      </xdr:nvGrpSpPr>
      <xdr:grpSpPr bwMode="auto">
        <a:xfrm>
          <a:off x="739028" y="129259629"/>
          <a:ext cx="1485900" cy="676275"/>
          <a:chOff x="0" y="0"/>
          <a:chExt cx="3044" cy="1484"/>
        </a:xfrm>
      </xdr:grpSpPr>
      <xdr:pic>
        <xdr:nvPicPr>
          <xdr:cNvPr id="189" name="Picture 274">
            <a:extLst>
              <a:ext uri="{FF2B5EF4-FFF2-40B4-BE49-F238E27FC236}">
                <a16:creationId xmlns:a16="http://schemas.microsoft.com/office/drawing/2014/main" id="{28D4CFE1-9A52-21AA-DFD4-19B6A13126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45"/>
            <a:ext cx="1635" cy="1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90" name="Picture 10831" descr="COMBINATION WYE AND 1-8 BEND W-LEFT SIDE INLET (All HUB)">
            <a:extLst>
              <a:ext uri="{FF2B5EF4-FFF2-40B4-BE49-F238E27FC236}">
                <a16:creationId xmlns:a16="http://schemas.microsoft.com/office/drawing/2014/main" id="{73296951-8C37-529E-4C5C-28C4B15BFE6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90" y="0"/>
            <a:ext cx="1455" cy="1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372035</xdr:colOff>
      <xdr:row>383</xdr:row>
      <xdr:rowOff>312084</xdr:rowOff>
    </xdr:from>
    <xdr:to>
      <xdr:col>0</xdr:col>
      <xdr:colOff>2429435</xdr:colOff>
      <xdr:row>383</xdr:row>
      <xdr:rowOff>997884</xdr:rowOff>
    </xdr:to>
    <xdr:grpSp>
      <xdr:nvGrpSpPr>
        <xdr:cNvPr id="191" name="Group 10970">
          <a:extLst>
            <a:ext uri="{FF2B5EF4-FFF2-40B4-BE49-F238E27FC236}">
              <a16:creationId xmlns:a16="http://schemas.microsoft.com/office/drawing/2014/main" id="{2BC966DC-AE18-42AB-A249-5F5E8B717DCD}"/>
            </a:ext>
          </a:extLst>
        </xdr:cNvPr>
        <xdr:cNvGrpSpPr>
          <a:grpSpLocks noChangeAspect="1"/>
        </xdr:cNvGrpSpPr>
      </xdr:nvGrpSpPr>
      <xdr:grpSpPr bwMode="auto">
        <a:xfrm>
          <a:off x="372035" y="130438824"/>
          <a:ext cx="2057400" cy="685800"/>
          <a:chOff x="0" y="0"/>
          <a:chExt cx="3239" cy="1574"/>
        </a:xfrm>
      </xdr:grpSpPr>
      <xdr:pic>
        <xdr:nvPicPr>
          <xdr:cNvPr id="192" name="Picture 275">
            <a:extLst>
              <a:ext uri="{FF2B5EF4-FFF2-40B4-BE49-F238E27FC236}">
                <a16:creationId xmlns:a16="http://schemas.microsoft.com/office/drawing/2014/main" id="{D8F3979D-3F54-AA39-3D30-5DD370B024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180"/>
            <a:ext cx="1800" cy="1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93" name="Picture 10832" descr="COMBINATION WYE AND 1-8 BEND W-RIGHT SIDE INLET (All HUB)">
            <a:extLst>
              <a:ext uri="{FF2B5EF4-FFF2-40B4-BE49-F238E27FC236}">
                <a16:creationId xmlns:a16="http://schemas.microsoft.com/office/drawing/2014/main" id="{A2C26B83-AB5E-133A-7B97-638922EFA4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95" y="0"/>
            <a:ext cx="1545" cy="1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513229</xdr:colOff>
      <xdr:row>146</xdr:row>
      <xdr:rowOff>90207</xdr:rowOff>
    </xdr:from>
    <xdr:to>
      <xdr:col>0</xdr:col>
      <xdr:colOff>2284879</xdr:colOff>
      <xdr:row>146</xdr:row>
      <xdr:rowOff>750794</xdr:rowOff>
    </xdr:to>
    <xdr:pic>
      <xdr:nvPicPr>
        <xdr:cNvPr id="194" name="Picture 169">
          <a:extLst>
            <a:ext uri="{FF2B5EF4-FFF2-40B4-BE49-F238E27FC236}">
              <a16:creationId xmlns:a16="http://schemas.microsoft.com/office/drawing/2014/main" id="{AAE5F0EB-FBD6-40FA-A1A7-8B0EEE9FD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3229" y="44457657"/>
          <a:ext cx="1771650" cy="660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752475</xdr:colOff>
      <xdr:row>173</xdr:row>
      <xdr:rowOff>205067</xdr:rowOff>
    </xdr:from>
    <xdr:to>
      <xdr:col>0</xdr:col>
      <xdr:colOff>2124075</xdr:colOff>
      <xdr:row>173</xdr:row>
      <xdr:rowOff>871817</xdr:rowOff>
    </xdr:to>
    <xdr:pic>
      <xdr:nvPicPr>
        <xdr:cNvPr id="195" name="Picture 175">
          <a:extLst>
            <a:ext uri="{FF2B5EF4-FFF2-40B4-BE49-F238E27FC236}">
              <a16:creationId xmlns:a16="http://schemas.microsoft.com/office/drawing/2014/main" id="{C6CE5994-F00C-46FB-93AE-C49C7BBEC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53125967"/>
          <a:ext cx="13716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685800</xdr:colOff>
      <xdr:row>117</xdr:row>
      <xdr:rowOff>34739</xdr:rowOff>
    </xdr:from>
    <xdr:to>
      <xdr:col>0</xdr:col>
      <xdr:colOff>2209800</xdr:colOff>
      <xdr:row>118</xdr:row>
      <xdr:rowOff>253814</xdr:rowOff>
    </xdr:to>
    <xdr:grpSp>
      <xdr:nvGrpSpPr>
        <xdr:cNvPr id="196" name="Group 571">
          <a:extLst>
            <a:ext uri="{FF2B5EF4-FFF2-40B4-BE49-F238E27FC236}">
              <a16:creationId xmlns:a16="http://schemas.microsoft.com/office/drawing/2014/main" id="{F236A7E6-47A8-473B-AAFE-992F3986D1C4}"/>
            </a:ext>
          </a:extLst>
        </xdr:cNvPr>
        <xdr:cNvGrpSpPr>
          <a:grpSpLocks noChangeAspect="1"/>
        </xdr:cNvGrpSpPr>
      </xdr:nvGrpSpPr>
      <xdr:grpSpPr bwMode="auto">
        <a:xfrm>
          <a:off x="685800" y="34317119"/>
          <a:ext cx="1524000" cy="539115"/>
          <a:chOff x="0" y="0"/>
          <a:chExt cx="1955" cy="1140"/>
        </a:xfrm>
      </xdr:grpSpPr>
      <xdr:pic>
        <xdr:nvPicPr>
          <xdr:cNvPr id="197" name="Picture 222">
            <a:extLst>
              <a:ext uri="{FF2B5EF4-FFF2-40B4-BE49-F238E27FC236}">
                <a16:creationId xmlns:a16="http://schemas.microsoft.com/office/drawing/2014/main" id="{C4706318-6BE5-F689-3EEA-6BBC867C93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10800000">
            <a:off x="0" y="0"/>
            <a:ext cx="810" cy="10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98" name="图片 573" descr="PLUG SLIP (S)">
            <a:extLst>
              <a:ext uri="{FF2B5EF4-FFF2-40B4-BE49-F238E27FC236}">
                <a16:creationId xmlns:a16="http://schemas.microsoft.com/office/drawing/2014/main" id="{F3BF3033-436E-D21F-F388-04CD77C5D8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61" y="30"/>
            <a:ext cx="995" cy="1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771525</xdr:colOff>
      <xdr:row>181</xdr:row>
      <xdr:rowOff>152400</xdr:rowOff>
    </xdr:from>
    <xdr:to>
      <xdr:col>0</xdr:col>
      <xdr:colOff>2133600</xdr:colOff>
      <xdr:row>181</xdr:row>
      <xdr:rowOff>885825</xdr:rowOff>
    </xdr:to>
    <xdr:grpSp>
      <xdr:nvGrpSpPr>
        <xdr:cNvPr id="199" name="Group 622">
          <a:extLst>
            <a:ext uri="{FF2B5EF4-FFF2-40B4-BE49-F238E27FC236}">
              <a16:creationId xmlns:a16="http://schemas.microsoft.com/office/drawing/2014/main" id="{D5455817-6A38-4D9F-A8B8-36F3C510385A}"/>
            </a:ext>
          </a:extLst>
        </xdr:cNvPr>
        <xdr:cNvGrpSpPr>
          <a:grpSpLocks noChangeAspect="1"/>
        </xdr:cNvGrpSpPr>
      </xdr:nvGrpSpPr>
      <xdr:grpSpPr bwMode="auto">
        <a:xfrm>
          <a:off x="771525" y="54079140"/>
          <a:ext cx="1362075" cy="733425"/>
          <a:chOff x="0" y="0"/>
          <a:chExt cx="2480" cy="1220"/>
        </a:xfrm>
      </xdr:grpSpPr>
      <xdr:pic>
        <xdr:nvPicPr>
          <xdr:cNvPr id="200" name="Picture 236">
            <a:extLst>
              <a:ext uri="{FF2B5EF4-FFF2-40B4-BE49-F238E27FC236}">
                <a16:creationId xmlns:a16="http://schemas.microsoft.com/office/drawing/2014/main" id="{66409EAE-C70F-C0BA-7557-19B3BC72FD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10800000" flipH="1">
            <a:off x="0" y="0"/>
            <a:ext cx="1230" cy="1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01" name="Picture 236">
            <a:extLst>
              <a:ext uri="{FF2B5EF4-FFF2-40B4-BE49-F238E27FC236}">
                <a16:creationId xmlns:a16="http://schemas.microsoft.com/office/drawing/2014/main" id="{19383B12-EEDF-414A-A649-33C448B74E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10800000" flipH="1">
            <a:off x="1340" y="50"/>
            <a:ext cx="1140" cy="1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576542</xdr:colOff>
      <xdr:row>451</xdr:row>
      <xdr:rowOff>249891</xdr:rowOff>
    </xdr:from>
    <xdr:to>
      <xdr:col>0</xdr:col>
      <xdr:colOff>2214842</xdr:colOff>
      <xdr:row>451</xdr:row>
      <xdr:rowOff>811866</xdr:rowOff>
    </xdr:to>
    <xdr:pic>
      <xdr:nvPicPr>
        <xdr:cNvPr id="202" name="Picture 287">
          <a:extLst>
            <a:ext uri="{FF2B5EF4-FFF2-40B4-BE49-F238E27FC236}">
              <a16:creationId xmlns:a16="http://schemas.microsoft.com/office/drawing/2014/main" id="{AAF99946-B780-46EE-9C15-D9E9DED9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6542" y="156726591"/>
          <a:ext cx="1638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1330139</xdr:colOff>
      <xdr:row>119</xdr:row>
      <xdr:rowOff>121584</xdr:rowOff>
    </xdr:from>
    <xdr:to>
      <xdr:col>0</xdr:col>
      <xdr:colOff>1587314</xdr:colOff>
      <xdr:row>120</xdr:row>
      <xdr:rowOff>407334</xdr:rowOff>
    </xdr:to>
    <xdr:pic>
      <xdr:nvPicPr>
        <xdr:cNvPr id="203" name="图片 535">
          <a:extLst>
            <a:ext uri="{FF2B5EF4-FFF2-40B4-BE49-F238E27FC236}">
              <a16:creationId xmlns:a16="http://schemas.microsoft.com/office/drawing/2014/main" id="{5024704B-D35C-4207-9F8B-38FFCCA87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0139" y="36773784"/>
          <a:ext cx="2571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784412</xdr:colOff>
      <xdr:row>460</xdr:row>
      <xdr:rowOff>189940</xdr:rowOff>
    </xdr:from>
    <xdr:to>
      <xdr:col>0</xdr:col>
      <xdr:colOff>2165537</xdr:colOff>
      <xdr:row>460</xdr:row>
      <xdr:rowOff>656665</xdr:rowOff>
    </xdr:to>
    <xdr:pic>
      <xdr:nvPicPr>
        <xdr:cNvPr id="204" name="Picture 290">
          <a:extLst>
            <a:ext uri="{FF2B5EF4-FFF2-40B4-BE49-F238E27FC236}">
              <a16:creationId xmlns:a16="http://schemas.microsoft.com/office/drawing/2014/main" id="{920C42D6-F55A-4D17-A442-C7C3AACC5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412" y="160638565"/>
          <a:ext cx="13811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1083469</xdr:colOff>
      <xdr:row>170</xdr:row>
      <xdr:rowOff>239386</xdr:rowOff>
    </xdr:from>
    <xdr:to>
      <xdr:col>0</xdr:col>
      <xdr:colOff>1935957</xdr:colOff>
      <xdr:row>170</xdr:row>
      <xdr:rowOff>706111</xdr:rowOff>
    </xdr:to>
    <xdr:grpSp>
      <xdr:nvGrpSpPr>
        <xdr:cNvPr id="205" name="Group 610">
          <a:extLst>
            <a:ext uri="{FF2B5EF4-FFF2-40B4-BE49-F238E27FC236}">
              <a16:creationId xmlns:a16="http://schemas.microsoft.com/office/drawing/2014/main" id="{6DDC7499-F904-404C-AB63-8BEF49DF5E67}"/>
            </a:ext>
          </a:extLst>
        </xdr:cNvPr>
        <xdr:cNvGrpSpPr>
          <a:grpSpLocks noChangeAspect="1"/>
        </xdr:cNvGrpSpPr>
      </xdr:nvGrpSpPr>
      <xdr:grpSpPr bwMode="auto">
        <a:xfrm>
          <a:off x="1083469" y="49350286"/>
          <a:ext cx="852488" cy="466725"/>
          <a:chOff x="0" y="0"/>
          <a:chExt cx="1638299" cy="742950"/>
        </a:xfrm>
      </xdr:grpSpPr>
      <xdr:pic>
        <xdr:nvPicPr>
          <xdr:cNvPr id="206" name="Picture 231">
            <a:extLst>
              <a:ext uri="{FF2B5EF4-FFF2-40B4-BE49-F238E27FC236}">
                <a16:creationId xmlns:a16="http://schemas.microsoft.com/office/drawing/2014/main" id="{521255F1-919A-A3C4-C9C9-8FDFC1D3A8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flipV="1">
            <a:off x="0" y="0"/>
            <a:ext cx="762000" cy="6858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07" name="Picture 231">
            <a:extLst>
              <a:ext uri="{FF2B5EF4-FFF2-40B4-BE49-F238E27FC236}">
                <a16:creationId xmlns:a16="http://schemas.microsoft.com/office/drawing/2014/main" id="{64448B84-343B-23FE-518A-E00B5C3F17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flipV="1">
            <a:off x="895349" y="57150"/>
            <a:ext cx="742950" cy="6858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1113304</xdr:colOff>
      <xdr:row>153</xdr:row>
      <xdr:rowOff>10084</xdr:rowOff>
    </xdr:from>
    <xdr:to>
      <xdr:col>0</xdr:col>
      <xdr:colOff>1739901</xdr:colOff>
      <xdr:row>156</xdr:row>
      <xdr:rowOff>156882</xdr:rowOff>
    </xdr:to>
    <xdr:pic>
      <xdr:nvPicPr>
        <xdr:cNvPr id="208" name="图片 2" descr="TEST CAP(S)">
          <a:extLst>
            <a:ext uri="{FF2B5EF4-FFF2-40B4-BE49-F238E27FC236}">
              <a16:creationId xmlns:a16="http://schemas.microsoft.com/office/drawing/2014/main" id="{77B021B7-DDAE-4036-A0FF-9C845C938A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304" y="47330284"/>
          <a:ext cx="626597" cy="746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1071283</xdr:colOff>
      <xdr:row>433</xdr:row>
      <xdr:rowOff>258856</xdr:rowOff>
    </xdr:from>
    <xdr:to>
      <xdr:col>0</xdr:col>
      <xdr:colOff>1852333</xdr:colOff>
      <xdr:row>433</xdr:row>
      <xdr:rowOff>935131</xdr:rowOff>
    </xdr:to>
    <xdr:pic>
      <xdr:nvPicPr>
        <xdr:cNvPr id="209" name="图片 92" descr="ADAPTER, TAIL PIECE W-PLASTIC NUT (S x SLIP)">
          <a:extLst>
            <a:ext uri="{FF2B5EF4-FFF2-40B4-BE49-F238E27FC236}">
              <a16:creationId xmlns:a16="http://schemas.microsoft.com/office/drawing/2014/main" id="{5A4C01F4-3D16-4F32-8D71-286A4F482B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283" y="148439281"/>
          <a:ext cx="7810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739589</xdr:colOff>
      <xdr:row>434</xdr:row>
      <xdr:rowOff>257735</xdr:rowOff>
    </xdr:from>
    <xdr:to>
      <xdr:col>0</xdr:col>
      <xdr:colOff>2263589</xdr:colOff>
      <xdr:row>435</xdr:row>
      <xdr:rowOff>238686</xdr:rowOff>
    </xdr:to>
    <xdr:pic>
      <xdr:nvPicPr>
        <xdr:cNvPr id="210" name="Picture 284">
          <a:extLst>
            <a:ext uri="{FF2B5EF4-FFF2-40B4-BE49-F238E27FC236}">
              <a16:creationId xmlns:a16="http://schemas.microsoft.com/office/drawing/2014/main" id="{B47355AC-3A29-40D2-B66C-DFF94039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9" y="149562110"/>
          <a:ext cx="1524000" cy="600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683558</xdr:colOff>
      <xdr:row>472</xdr:row>
      <xdr:rowOff>179294</xdr:rowOff>
    </xdr:from>
    <xdr:to>
      <xdr:col>0</xdr:col>
      <xdr:colOff>2102783</xdr:colOff>
      <xdr:row>473</xdr:row>
      <xdr:rowOff>466165</xdr:rowOff>
    </xdr:to>
    <xdr:pic>
      <xdr:nvPicPr>
        <xdr:cNvPr id="211" name="图片 87" descr="811-040">
          <a:extLst>
            <a:ext uri="{FF2B5EF4-FFF2-40B4-BE49-F238E27FC236}">
              <a16:creationId xmlns:a16="http://schemas.microsoft.com/office/drawing/2014/main" id="{D5E356A1-AAC0-4B1D-BE31-6E1CAB5674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3558" y="168543194"/>
          <a:ext cx="1419225" cy="1048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739589</xdr:colOff>
      <xdr:row>478</xdr:row>
      <xdr:rowOff>100851</xdr:rowOff>
    </xdr:from>
    <xdr:to>
      <xdr:col>0</xdr:col>
      <xdr:colOff>2234486</xdr:colOff>
      <xdr:row>478</xdr:row>
      <xdr:rowOff>1053352</xdr:rowOff>
    </xdr:to>
    <xdr:pic>
      <xdr:nvPicPr>
        <xdr:cNvPr id="212" name="图片 2" descr="LP820P-422">
          <a:extLst>
            <a:ext uri="{FF2B5EF4-FFF2-40B4-BE49-F238E27FC236}">
              <a16:creationId xmlns:a16="http://schemas.microsoft.com/office/drawing/2014/main" id="{42945600-23C6-426D-B843-01ACFFECD1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9" y="172636701"/>
          <a:ext cx="1494897" cy="952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683559</xdr:colOff>
      <xdr:row>476</xdr:row>
      <xdr:rowOff>156883</xdr:rowOff>
    </xdr:from>
    <xdr:to>
      <xdr:col>0</xdr:col>
      <xdr:colOff>2230344</xdr:colOff>
      <xdr:row>477</xdr:row>
      <xdr:rowOff>537883</xdr:rowOff>
    </xdr:to>
    <xdr:pic>
      <xdr:nvPicPr>
        <xdr:cNvPr id="213" name="图片 89" descr="820-422">
          <a:extLst>
            <a:ext uri="{FF2B5EF4-FFF2-40B4-BE49-F238E27FC236}">
              <a16:creationId xmlns:a16="http://schemas.microsoft.com/office/drawing/2014/main" id="{E84685CD-3AF6-44F4-804A-A88DBC1AAE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3559" y="171263983"/>
          <a:ext cx="154678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478739</xdr:colOff>
      <xdr:row>474</xdr:row>
      <xdr:rowOff>144431</xdr:rowOff>
    </xdr:from>
    <xdr:to>
      <xdr:col>0</xdr:col>
      <xdr:colOff>2317064</xdr:colOff>
      <xdr:row>475</xdr:row>
      <xdr:rowOff>548404</xdr:rowOff>
    </xdr:to>
    <xdr:pic>
      <xdr:nvPicPr>
        <xdr:cNvPr id="214" name="图片 88" descr="812-422">
          <a:extLst>
            <a:ext uri="{FF2B5EF4-FFF2-40B4-BE49-F238E27FC236}">
              <a16:creationId xmlns:a16="http://schemas.microsoft.com/office/drawing/2014/main" id="{15A3B01E-D850-462F-B69F-EFE914A7EF2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8739" y="169937081"/>
          <a:ext cx="1838325" cy="1042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295388</xdr:colOff>
      <xdr:row>1</xdr:row>
      <xdr:rowOff>54079</xdr:rowOff>
    </xdr:from>
    <xdr:to>
      <xdr:col>9</xdr:col>
      <xdr:colOff>377449</xdr:colOff>
      <xdr:row>1</xdr:row>
      <xdr:rowOff>178637</xdr:rowOff>
    </xdr:to>
    <xdr:sp macro="" textlink="">
      <xdr:nvSpPr>
        <xdr:cNvPr id="215" name="Down Arrow 3">
          <a:extLst>
            <a:ext uri="{FF2B5EF4-FFF2-40B4-BE49-F238E27FC236}">
              <a16:creationId xmlns:a16="http://schemas.microsoft.com/office/drawing/2014/main" id="{00457FDF-7565-414E-B6D9-ABED110FF6CD}"/>
            </a:ext>
          </a:extLst>
        </xdr:cNvPr>
        <xdr:cNvSpPr/>
      </xdr:nvSpPr>
      <xdr:spPr>
        <a:xfrm>
          <a:off x="10534763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9</xdr:col>
      <xdr:colOff>295388</xdr:colOff>
      <xdr:row>1</xdr:row>
      <xdr:rowOff>54079</xdr:rowOff>
    </xdr:from>
    <xdr:to>
      <xdr:col>9</xdr:col>
      <xdr:colOff>377449</xdr:colOff>
      <xdr:row>1</xdr:row>
      <xdr:rowOff>178637</xdr:rowOff>
    </xdr:to>
    <xdr:sp macro="" textlink="">
      <xdr:nvSpPr>
        <xdr:cNvPr id="216" name="Down Arrow 3">
          <a:extLst>
            <a:ext uri="{FF2B5EF4-FFF2-40B4-BE49-F238E27FC236}">
              <a16:creationId xmlns:a16="http://schemas.microsoft.com/office/drawing/2014/main" id="{D5430BB0-7CA6-4C74-8B58-ECE719509EF8}"/>
            </a:ext>
          </a:extLst>
        </xdr:cNvPr>
        <xdr:cNvSpPr/>
      </xdr:nvSpPr>
      <xdr:spPr>
        <a:xfrm>
          <a:off x="10534763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2249014</xdr:colOff>
      <xdr:row>2</xdr:row>
      <xdr:rowOff>112587</xdr:rowOff>
    </xdr:to>
    <xdr:pic>
      <xdr:nvPicPr>
        <xdr:cNvPr id="217" name="Picture 216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1DC049EA-8B56-4519-B30C-82CA1A2A9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0668" y="0"/>
          <a:ext cx="2479346" cy="124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511C-6854-48B7-8A25-9A017EE988A0}">
  <sheetPr>
    <tabColor theme="8" tint="0.39997558519241921"/>
    <pageSetUpPr fitToPage="1"/>
  </sheetPr>
  <dimension ref="A1:O500"/>
  <sheetViews>
    <sheetView tabSelected="1" zoomScaleNormal="100" zoomScaleSheetLayoutView="100" workbookViewId="0">
      <pane ySplit="3" topLeftCell="A4" activePane="bottomLeft" state="frozen"/>
      <selection activeCell="B22" sqref="B22"/>
      <selection pane="bottomLeft" activeCell="F2" sqref="F2"/>
    </sheetView>
  </sheetViews>
  <sheetFormatPr defaultColWidth="0" defaultRowHeight="0" customHeight="1" zeroHeight="1"/>
  <cols>
    <col min="1" max="1" width="40.6640625" style="174" customWidth="1"/>
    <col min="2" max="2" width="9.88671875" style="175" customWidth="1"/>
    <col min="3" max="3" width="12.33203125" style="176" bestFit="1" customWidth="1"/>
    <col min="4" max="4" width="40.6640625" style="177" customWidth="1"/>
    <col min="5" max="5" width="11.5546875" style="178" bestFit="1" customWidth="1"/>
    <col min="6" max="6" width="10.44140625" style="179" bestFit="1" customWidth="1"/>
    <col min="7" max="7" width="14" style="180" bestFit="1" customWidth="1"/>
    <col min="8" max="8" width="6.109375" style="48" bestFit="1" customWidth="1"/>
    <col min="9" max="9" width="7.88671875" style="181" bestFit="1" customWidth="1"/>
    <col min="10" max="10" width="10" style="182" bestFit="1" customWidth="1"/>
    <col min="11" max="11" width="10.44140625" style="183" bestFit="1" customWidth="1"/>
    <col min="12" max="12" width="15.6640625" style="48" customWidth="1"/>
    <col min="13" max="13" width="15.6640625" style="184" customWidth="1"/>
    <col min="14" max="14" width="8.88671875" style="48" customWidth="1"/>
    <col min="15" max="15" width="0" style="48" hidden="1" customWidth="1"/>
    <col min="16" max="16384" width="8.88671875" style="48" hidden="1"/>
  </cols>
  <sheetData>
    <row r="1" spans="1:13" s="13" customFormat="1" ht="72.75" customHeight="1" thickBot="1">
      <c r="A1" s="2"/>
      <c r="B1" s="3"/>
      <c r="C1" s="4"/>
      <c r="D1" s="5"/>
      <c r="E1" s="6"/>
      <c r="F1" s="7"/>
      <c r="G1" s="8"/>
      <c r="H1" s="9"/>
      <c r="I1" s="10"/>
      <c r="J1" s="11" t="s">
        <v>0</v>
      </c>
      <c r="K1" s="1"/>
      <c r="L1" s="12"/>
    </row>
    <row r="2" spans="1:13" s="13" customFormat="1" ht="16.2" thickBot="1">
      <c r="A2" s="187" t="s">
        <v>1</v>
      </c>
      <c r="B2" s="188"/>
      <c r="C2" s="14"/>
      <c r="D2" s="15"/>
      <c r="E2" s="16"/>
      <c r="F2" s="17">
        <v>0</v>
      </c>
      <c r="G2" s="18"/>
      <c r="H2" s="19"/>
      <c r="I2" s="20"/>
      <c r="J2" s="21"/>
      <c r="K2" s="1"/>
      <c r="L2" s="12"/>
    </row>
    <row r="3" spans="1:13" s="35" customFormat="1" ht="47.25" customHeight="1" thickBot="1">
      <c r="A3" s="22"/>
      <c r="B3" s="23" t="s">
        <v>2</v>
      </c>
      <c r="C3" s="24" t="s">
        <v>3</v>
      </c>
      <c r="D3" s="25" t="s">
        <v>4</v>
      </c>
      <c r="E3" s="26" t="s">
        <v>5</v>
      </c>
      <c r="F3" s="27" t="s">
        <v>6</v>
      </c>
      <c r="G3" s="28" t="s">
        <v>7</v>
      </c>
      <c r="H3" s="29" t="s">
        <v>8</v>
      </c>
      <c r="I3" s="30" t="s">
        <v>9</v>
      </c>
      <c r="J3" s="31" t="s">
        <v>10</v>
      </c>
      <c r="K3" s="32" t="s">
        <v>11</v>
      </c>
      <c r="L3" s="33" t="s">
        <v>12</v>
      </c>
      <c r="M3" s="34">
        <f>SUM(K:K)</f>
        <v>0</v>
      </c>
    </row>
    <row r="4" spans="1:13" ht="15.6">
      <c r="A4" s="36"/>
      <c r="B4" s="37" t="s">
        <v>13</v>
      </c>
      <c r="C4" s="38" t="s">
        <v>14</v>
      </c>
      <c r="D4" s="39" t="s">
        <v>15</v>
      </c>
      <c r="E4" s="40">
        <v>24.470000000000002</v>
      </c>
      <c r="F4" s="41">
        <f>$F$2</f>
        <v>0</v>
      </c>
      <c r="G4" s="42">
        <f>IFERROR(E4*F4,"-")</f>
        <v>0</v>
      </c>
      <c r="H4" s="43">
        <v>100</v>
      </c>
      <c r="I4" s="43">
        <v>400</v>
      </c>
      <c r="J4" s="44"/>
      <c r="K4" s="45">
        <f>IFERROR(J4*G4,0)</f>
        <v>0</v>
      </c>
      <c r="L4" s="46"/>
      <c r="M4" s="47"/>
    </row>
    <row r="5" spans="1:13" ht="15.6">
      <c r="A5" s="36"/>
      <c r="B5" s="49" t="s">
        <v>16</v>
      </c>
      <c r="C5" s="50" t="s">
        <v>17</v>
      </c>
      <c r="D5" s="51" t="s">
        <v>18</v>
      </c>
      <c r="E5" s="52">
        <v>5.0699999999999994</v>
      </c>
      <c r="F5" s="53">
        <f t="shared" ref="F5:F68" si="0">$F$2</f>
        <v>0</v>
      </c>
      <c r="G5" s="54">
        <f t="shared" ref="G5:G68" si="1">IFERROR(E5*F5,"-")</f>
        <v>0</v>
      </c>
      <c r="H5" s="55">
        <v>100</v>
      </c>
      <c r="I5" s="55">
        <v>400</v>
      </c>
      <c r="J5" s="56"/>
      <c r="K5" s="57">
        <f t="shared" ref="K5:K68" si="2">IFERROR(J5*G5,0)</f>
        <v>0</v>
      </c>
      <c r="L5" s="46"/>
      <c r="M5" s="47"/>
    </row>
    <row r="6" spans="1:13" ht="15.6">
      <c r="A6" s="36"/>
      <c r="B6" s="49" t="s">
        <v>19</v>
      </c>
      <c r="C6" s="50" t="s">
        <v>20</v>
      </c>
      <c r="D6" s="51" t="s">
        <v>21</v>
      </c>
      <c r="E6" s="52">
        <v>6.97</v>
      </c>
      <c r="F6" s="53">
        <f t="shared" si="0"/>
        <v>0</v>
      </c>
      <c r="G6" s="54">
        <f t="shared" si="1"/>
        <v>0</v>
      </c>
      <c r="H6" s="55">
        <v>100</v>
      </c>
      <c r="I6" s="55">
        <v>100</v>
      </c>
      <c r="J6" s="56"/>
      <c r="K6" s="57">
        <f t="shared" si="2"/>
        <v>0</v>
      </c>
      <c r="L6" s="46"/>
      <c r="M6" s="47"/>
    </row>
    <row r="7" spans="1:13" ht="15.6">
      <c r="A7" s="36"/>
      <c r="B7" s="49" t="s">
        <v>22</v>
      </c>
      <c r="C7" s="50" t="s">
        <v>23</v>
      </c>
      <c r="D7" s="58" t="s">
        <v>24</v>
      </c>
      <c r="E7" s="52">
        <v>24.25</v>
      </c>
      <c r="F7" s="53">
        <f t="shared" si="0"/>
        <v>0</v>
      </c>
      <c r="G7" s="54">
        <f t="shared" si="1"/>
        <v>0</v>
      </c>
      <c r="H7" s="55">
        <v>60</v>
      </c>
      <c r="I7" s="55">
        <v>60</v>
      </c>
      <c r="J7" s="56"/>
      <c r="K7" s="57">
        <f t="shared" si="2"/>
        <v>0</v>
      </c>
      <c r="L7" s="46"/>
      <c r="M7" s="47"/>
    </row>
    <row r="8" spans="1:13" ht="15.6">
      <c r="A8" s="36"/>
      <c r="B8" s="49" t="s">
        <v>25</v>
      </c>
      <c r="C8" s="50" t="s">
        <v>26</v>
      </c>
      <c r="D8" s="58" t="s">
        <v>27</v>
      </c>
      <c r="E8" s="52">
        <v>41.23</v>
      </c>
      <c r="F8" s="53">
        <f t="shared" si="0"/>
        <v>0</v>
      </c>
      <c r="G8" s="54">
        <f t="shared" si="1"/>
        <v>0</v>
      </c>
      <c r="H8" s="55">
        <v>25</v>
      </c>
      <c r="I8" s="55">
        <v>25</v>
      </c>
      <c r="J8" s="56"/>
      <c r="K8" s="57">
        <f t="shared" si="2"/>
        <v>0</v>
      </c>
      <c r="L8" s="46"/>
      <c r="M8" s="47"/>
    </row>
    <row r="9" spans="1:13" ht="15.6">
      <c r="A9" s="36"/>
      <c r="B9" s="49" t="s">
        <v>28</v>
      </c>
      <c r="C9" s="50" t="s">
        <v>29</v>
      </c>
      <c r="D9" s="58" t="s">
        <v>30</v>
      </c>
      <c r="E9" s="52">
        <v>130</v>
      </c>
      <c r="F9" s="53">
        <f t="shared" si="0"/>
        <v>0</v>
      </c>
      <c r="G9" s="54">
        <f t="shared" si="1"/>
        <v>0</v>
      </c>
      <c r="H9" s="55">
        <v>5</v>
      </c>
      <c r="I9" s="55">
        <v>5</v>
      </c>
      <c r="J9" s="56"/>
      <c r="K9" s="57">
        <f t="shared" si="2"/>
        <v>0</v>
      </c>
      <c r="L9" s="46"/>
      <c r="M9" s="47"/>
    </row>
    <row r="10" spans="1:13" ht="15.6">
      <c r="A10" s="36"/>
      <c r="B10" s="49" t="s">
        <v>31</v>
      </c>
      <c r="C10" s="50" t="s">
        <v>32</v>
      </c>
      <c r="D10" s="58" t="s">
        <v>33</v>
      </c>
      <c r="E10" s="52">
        <v>225.92</v>
      </c>
      <c r="F10" s="53">
        <f t="shared" si="0"/>
        <v>0</v>
      </c>
      <c r="G10" s="54">
        <f t="shared" si="1"/>
        <v>0</v>
      </c>
      <c r="H10" s="55">
        <v>8</v>
      </c>
      <c r="I10" s="55">
        <v>8</v>
      </c>
      <c r="J10" s="56"/>
      <c r="K10" s="57">
        <f t="shared" si="2"/>
        <v>0</v>
      </c>
      <c r="L10" s="46"/>
      <c r="M10" s="47"/>
    </row>
    <row r="11" spans="1:13" ht="15.6">
      <c r="A11" s="36"/>
      <c r="B11" s="49" t="s">
        <v>34</v>
      </c>
      <c r="C11" s="50" t="s">
        <v>35</v>
      </c>
      <c r="D11" s="58" t="s">
        <v>36</v>
      </c>
      <c r="E11" s="52">
        <v>542.49</v>
      </c>
      <c r="F11" s="53">
        <f t="shared" si="0"/>
        <v>0</v>
      </c>
      <c r="G11" s="54">
        <f t="shared" si="1"/>
        <v>0</v>
      </c>
      <c r="H11" s="55">
        <v>8</v>
      </c>
      <c r="I11" s="55">
        <v>8</v>
      </c>
      <c r="J11" s="56"/>
      <c r="K11" s="57">
        <f t="shared" si="2"/>
        <v>0</v>
      </c>
      <c r="L11" s="46"/>
      <c r="M11" s="47"/>
    </row>
    <row r="12" spans="1:13" ht="16.2" thickBot="1">
      <c r="A12" s="59"/>
      <c r="B12" s="60" t="s">
        <v>37</v>
      </c>
      <c r="C12" s="61" t="s">
        <v>38</v>
      </c>
      <c r="D12" s="62" t="s">
        <v>39</v>
      </c>
      <c r="E12" s="63">
        <v>923.71</v>
      </c>
      <c r="F12" s="64">
        <f t="shared" si="0"/>
        <v>0</v>
      </c>
      <c r="G12" s="65">
        <f t="shared" si="1"/>
        <v>0</v>
      </c>
      <c r="H12" s="66">
        <v>2</v>
      </c>
      <c r="I12" s="66">
        <v>2</v>
      </c>
      <c r="J12" s="67"/>
      <c r="K12" s="68">
        <f t="shared" si="2"/>
        <v>0</v>
      </c>
      <c r="L12" s="46"/>
      <c r="M12" s="47"/>
    </row>
    <row r="13" spans="1:13" ht="15.6">
      <c r="A13" s="69"/>
      <c r="B13" s="37" t="s">
        <v>40</v>
      </c>
      <c r="C13" s="38" t="s">
        <v>41</v>
      </c>
      <c r="D13" s="70" t="s">
        <v>42</v>
      </c>
      <c r="E13" s="40">
        <v>54.18</v>
      </c>
      <c r="F13" s="41">
        <f t="shared" si="0"/>
        <v>0</v>
      </c>
      <c r="G13" s="42">
        <f t="shared" si="1"/>
        <v>0</v>
      </c>
      <c r="H13" s="43">
        <v>100</v>
      </c>
      <c r="I13" s="43">
        <v>400</v>
      </c>
      <c r="J13" s="44"/>
      <c r="K13" s="45">
        <f t="shared" si="2"/>
        <v>0</v>
      </c>
      <c r="L13" s="46"/>
      <c r="M13" s="47"/>
    </row>
    <row r="14" spans="1:13" ht="15.6">
      <c r="A14" s="36"/>
      <c r="B14" s="49" t="s">
        <v>43</v>
      </c>
      <c r="C14" s="50" t="s">
        <v>44</v>
      </c>
      <c r="D14" s="58" t="s">
        <v>45</v>
      </c>
      <c r="E14" s="52">
        <v>9.67</v>
      </c>
      <c r="F14" s="53">
        <f t="shared" si="0"/>
        <v>0</v>
      </c>
      <c r="G14" s="54">
        <f t="shared" si="1"/>
        <v>0</v>
      </c>
      <c r="H14" s="55">
        <v>100</v>
      </c>
      <c r="I14" s="55">
        <v>400</v>
      </c>
      <c r="J14" s="56"/>
      <c r="K14" s="57">
        <f t="shared" si="2"/>
        <v>0</v>
      </c>
      <c r="L14" s="46"/>
      <c r="M14" s="47"/>
    </row>
    <row r="15" spans="1:13" ht="15.6">
      <c r="A15" s="36"/>
      <c r="B15" s="49" t="s">
        <v>46</v>
      </c>
      <c r="C15" s="50" t="s">
        <v>47</v>
      </c>
      <c r="D15" s="58" t="s">
        <v>48</v>
      </c>
      <c r="E15" s="52">
        <v>16.510000000000002</v>
      </c>
      <c r="F15" s="53">
        <f t="shared" si="0"/>
        <v>0</v>
      </c>
      <c r="G15" s="54">
        <f t="shared" si="1"/>
        <v>0</v>
      </c>
      <c r="H15" s="55">
        <v>50</v>
      </c>
      <c r="I15" s="55">
        <v>200</v>
      </c>
      <c r="J15" s="56"/>
      <c r="K15" s="57">
        <f t="shared" si="2"/>
        <v>0</v>
      </c>
      <c r="L15" s="46"/>
      <c r="M15" s="47"/>
    </row>
    <row r="16" spans="1:13" ht="15.6">
      <c r="A16" s="36"/>
      <c r="B16" s="49" t="s">
        <v>49</v>
      </c>
      <c r="C16" s="50" t="s">
        <v>50</v>
      </c>
      <c r="D16" s="58" t="s">
        <v>51</v>
      </c>
      <c r="E16" s="52">
        <v>44.05</v>
      </c>
      <c r="F16" s="53">
        <f t="shared" si="0"/>
        <v>0</v>
      </c>
      <c r="G16" s="54">
        <f t="shared" si="1"/>
        <v>0</v>
      </c>
      <c r="H16" s="55">
        <v>35</v>
      </c>
      <c r="I16" s="55">
        <v>35</v>
      </c>
      <c r="J16" s="56"/>
      <c r="K16" s="57">
        <f t="shared" si="2"/>
        <v>0</v>
      </c>
      <c r="L16" s="46"/>
      <c r="M16" s="47"/>
    </row>
    <row r="17" spans="1:13" ht="15.6">
      <c r="A17" s="36"/>
      <c r="B17" s="49" t="s">
        <v>52</v>
      </c>
      <c r="C17" s="50" t="s">
        <v>53</v>
      </c>
      <c r="D17" s="58" t="s">
        <v>54</v>
      </c>
      <c r="E17" s="52">
        <v>56.85</v>
      </c>
      <c r="F17" s="53">
        <f t="shared" si="0"/>
        <v>0</v>
      </c>
      <c r="G17" s="54">
        <f t="shared" si="1"/>
        <v>0</v>
      </c>
      <c r="H17" s="55">
        <v>10</v>
      </c>
      <c r="I17" s="55">
        <v>40</v>
      </c>
      <c r="J17" s="56"/>
      <c r="K17" s="57">
        <f t="shared" si="2"/>
        <v>0</v>
      </c>
      <c r="L17" s="46"/>
      <c r="M17" s="47"/>
    </row>
    <row r="18" spans="1:13" ht="15.6">
      <c r="A18" s="36"/>
      <c r="B18" s="49" t="s">
        <v>55</v>
      </c>
      <c r="C18" s="50" t="s">
        <v>56</v>
      </c>
      <c r="D18" s="58" t="s">
        <v>57</v>
      </c>
      <c r="E18" s="52">
        <v>183.48</v>
      </c>
      <c r="F18" s="53">
        <f t="shared" si="0"/>
        <v>0</v>
      </c>
      <c r="G18" s="54">
        <f t="shared" si="1"/>
        <v>0</v>
      </c>
      <c r="H18" s="55">
        <v>10</v>
      </c>
      <c r="I18" s="55">
        <v>10</v>
      </c>
      <c r="J18" s="56"/>
      <c r="K18" s="57">
        <f t="shared" si="2"/>
        <v>0</v>
      </c>
      <c r="L18" s="46"/>
      <c r="M18" s="47"/>
    </row>
    <row r="19" spans="1:13" ht="16.2" thickBot="1">
      <c r="A19" s="59"/>
      <c r="B19" s="71" t="s">
        <v>58</v>
      </c>
      <c r="C19" s="72" t="s">
        <v>59</v>
      </c>
      <c r="D19" s="73" t="s">
        <v>60</v>
      </c>
      <c r="E19" s="74">
        <v>405.17</v>
      </c>
      <c r="F19" s="75">
        <f t="shared" si="0"/>
        <v>0</v>
      </c>
      <c r="G19" s="76">
        <f t="shared" si="1"/>
        <v>0</v>
      </c>
      <c r="H19" s="77">
        <v>9</v>
      </c>
      <c r="I19" s="77">
        <v>9</v>
      </c>
      <c r="J19" s="78"/>
      <c r="K19" s="79">
        <f t="shared" si="2"/>
        <v>0</v>
      </c>
      <c r="L19" s="46"/>
      <c r="M19" s="47"/>
    </row>
    <row r="20" spans="1:13" ht="76.5" customHeight="1" thickBot="1">
      <c r="A20" s="80"/>
      <c r="B20" s="81" t="s">
        <v>61</v>
      </c>
      <c r="C20" s="82" t="s">
        <v>62</v>
      </c>
      <c r="D20" s="83" t="s">
        <v>63</v>
      </c>
      <c r="E20" s="84">
        <v>53.589999999999996</v>
      </c>
      <c r="F20" s="85">
        <f t="shared" si="0"/>
        <v>0</v>
      </c>
      <c r="G20" s="86">
        <f t="shared" si="1"/>
        <v>0</v>
      </c>
      <c r="H20" s="87">
        <v>100</v>
      </c>
      <c r="I20" s="87">
        <v>400</v>
      </c>
      <c r="J20" s="88"/>
      <c r="K20" s="89">
        <f t="shared" si="2"/>
        <v>0</v>
      </c>
      <c r="L20" s="46"/>
      <c r="M20" s="47"/>
    </row>
    <row r="21" spans="1:13" ht="15.6">
      <c r="A21" s="69"/>
      <c r="B21" s="37" t="s">
        <v>64</v>
      </c>
      <c r="C21" s="38" t="s">
        <v>65</v>
      </c>
      <c r="D21" s="70" t="s">
        <v>66</v>
      </c>
      <c r="E21" s="40">
        <v>24.17</v>
      </c>
      <c r="F21" s="41">
        <f t="shared" si="0"/>
        <v>0</v>
      </c>
      <c r="G21" s="42">
        <f t="shared" si="1"/>
        <v>0</v>
      </c>
      <c r="H21" s="43">
        <v>25</v>
      </c>
      <c r="I21" s="43">
        <v>150</v>
      </c>
      <c r="J21" s="44"/>
      <c r="K21" s="45">
        <f t="shared" si="2"/>
        <v>0</v>
      </c>
      <c r="L21" s="46"/>
      <c r="M21" s="47"/>
    </row>
    <row r="22" spans="1:13" ht="15.6">
      <c r="A22" s="36"/>
      <c r="B22" s="49" t="s">
        <v>67</v>
      </c>
      <c r="C22" s="50" t="s">
        <v>68</v>
      </c>
      <c r="D22" s="58" t="s">
        <v>69</v>
      </c>
      <c r="E22" s="52">
        <v>15.549999999999999</v>
      </c>
      <c r="F22" s="53">
        <f t="shared" si="0"/>
        <v>0</v>
      </c>
      <c r="G22" s="54">
        <f t="shared" si="1"/>
        <v>0</v>
      </c>
      <c r="H22" s="55">
        <v>25</v>
      </c>
      <c r="I22" s="55">
        <v>100</v>
      </c>
      <c r="J22" s="56"/>
      <c r="K22" s="57">
        <f t="shared" si="2"/>
        <v>0</v>
      </c>
      <c r="L22" s="46"/>
      <c r="M22" s="47"/>
    </row>
    <row r="23" spans="1:13" ht="15.6">
      <c r="A23" s="36"/>
      <c r="B23" s="49" t="s">
        <v>70</v>
      </c>
      <c r="C23" s="50" t="s">
        <v>71</v>
      </c>
      <c r="D23" s="58" t="s">
        <v>72</v>
      </c>
      <c r="E23" s="52">
        <v>45.53</v>
      </c>
      <c r="F23" s="53">
        <f t="shared" si="0"/>
        <v>0</v>
      </c>
      <c r="G23" s="54">
        <f t="shared" si="1"/>
        <v>0</v>
      </c>
      <c r="H23" s="55">
        <v>25</v>
      </c>
      <c r="I23" s="55">
        <v>25</v>
      </c>
      <c r="J23" s="56"/>
      <c r="K23" s="57">
        <f t="shared" si="2"/>
        <v>0</v>
      </c>
      <c r="L23" s="46"/>
      <c r="M23" s="47"/>
    </row>
    <row r="24" spans="1:13" ht="15.6">
      <c r="A24" s="36"/>
      <c r="B24" s="49" t="s">
        <v>73</v>
      </c>
      <c r="C24" s="50" t="s">
        <v>74</v>
      </c>
      <c r="D24" s="58" t="s">
        <v>75</v>
      </c>
      <c r="E24" s="52">
        <v>35.22</v>
      </c>
      <c r="F24" s="53">
        <f t="shared" si="0"/>
        <v>0</v>
      </c>
      <c r="G24" s="54">
        <f t="shared" si="1"/>
        <v>0</v>
      </c>
      <c r="H24" s="55">
        <v>20</v>
      </c>
      <c r="I24" s="55">
        <v>80</v>
      </c>
      <c r="J24" s="56"/>
      <c r="K24" s="57">
        <f t="shared" si="2"/>
        <v>0</v>
      </c>
      <c r="L24" s="46"/>
      <c r="M24" s="47"/>
    </row>
    <row r="25" spans="1:13" ht="15.6">
      <c r="A25" s="36"/>
      <c r="B25" s="49" t="s">
        <v>76</v>
      </c>
      <c r="C25" s="50" t="s">
        <v>77</v>
      </c>
      <c r="D25" s="58" t="s">
        <v>78</v>
      </c>
      <c r="E25" s="52">
        <v>57.809999999999995</v>
      </c>
      <c r="F25" s="53">
        <f t="shared" si="0"/>
        <v>0</v>
      </c>
      <c r="G25" s="54">
        <f t="shared" si="1"/>
        <v>0</v>
      </c>
      <c r="H25" s="55">
        <v>25</v>
      </c>
      <c r="I25" s="55">
        <v>25</v>
      </c>
      <c r="J25" s="56"/>
      <c r="K25" s="57">
        <f t="shared" si="2"/>
        <v>0</v>
      </c>
      <c r="L25" s="46"/>
      <c r="M25" s="47"/>
    </row>
    <row r="26" spans="1:13" ht="15.6">
      <c r="A26" s="36"/>
      <c r="B26" s="49" t="s">
        <v>79</v>
      </c>
      <c r="C26" s="50" t="s">
        <v>80</v>
      </c>
      <c r="D26" s="58" t="s">
        <v>81</v>
      </c>
      <c r="E26" s="52">
        <v>69.45</v>
      </c>
      <c r="F26" s="53">
        <f t="shared" si="0"/>
        <v>0</v>
      </c>
      <c r="G26" s="54">
        <f t="shared" si="1"/>
        <v>0</v>
      </c>
      <c r="H26" s="55">
        <v>10</v>
      </c>
      <c r="I26" s="55">
        <v>40</v>
      </c>
      <c r="J26" s="56"/>
      <c r="K26" s="57">
        <f t="shared" si="2"/>
        <v>0</v>
      </c>
      <c r="L26" s="46"/>
      <c r="M26" s="47"/>
    </row>
    <row r="27" spans="1:13" ht="15.6">
      <c r="A27" s="36"/>
      <c r="B27" s="49" t="s">
        <v>82</v>
      </c>
      <c r="C27" s="50" t="s">
        <v>83</v>
      </c>
      <c r="D27" s="58" t="s">
        <v>84</v>
      </c>
      <c r="E27" s="52">
        <v>74.25</v>
      </c>
      <c r="F27" s="53">
        <f t="shared" si="0"/>
        <v>0</v>
      </c>
      <c r="G27" s="54">
        <f t="shared" si="1"/>
        <v>0</v>
      </c>
      <c r="H27" s="55">
        <v>20</v>
      </c>
      <c r="I27" s="55">
        <v>20</v>
      </c>
      <c r="J27" s="56"/>
      <c r="K27" s="57">
        <f t="shared" si="2"/>
        <v>0</v>
      </c>
      <c r="L27" s="46"/>
      <c r="M27" s="47"/>
    </row>
    <row r="28" spans="1:13" ht="15.6">
      <c r="A28" s="36"/>
      <c r="B28" s="49" t="s">
        <v>85</v>
      </c>
      <c r="C28" s="50" t="s">
        <v>86</v>
      </c>
      <c r="D28" s="58" t="s">
        <v>87</v>
      </c>
      <c r="E28" s="52">
        <v>288.77</v>
      </c>
      <c r="F28" s="53">
        <f t="shared" si="0"/>
        <v>0</v>
      </c>
      <c r="G28" s="54">
        <f t="shared" si="1"/>
        <v>0</v>
      </c>
      <c r="H28" s="55">
        <v>6</v>
      </c>
      <c r="I28" s="55">
        <v>6</v>
      </c>
      <c r="J28" s="56"/>
      <c r="K28" s="57">
        <f t="shared" si="2"/>
        <v>0</v>
      </c>
      <c r="L28" s="46"/>
      <c r="M28" s="47"/>
    </row>
    <row r="29" spans="1:13" ht="15.6">
      <c r="A29" s="36"/>
      <c r="B29" s="49" t="s">
        <v>88</v>
      </c>
      <c r="C29" s="50" t="s">
        <v>89</v>
      </c>
      <c r="D29" s="58" t="s">
        <v>90</v>
      </c>
      <c r="E29" s="52">
        <v>401.90999999999997</v>
      </c>
      <c r="F29" s="53">
        <f t="shared" si="0"/>
        <v>0</v>
      </c>
      <c r="G29" s="54">
        <f t="shared" si="1"/>
        <v>0</v>
      </c>
      <c r="H29" s="55">
        <v>12</v>
      </c>
      <c r="I29" s="55">
        <v>12</v>
      </c>
      <c r="J29" s="56"/>
      <c r="K29" s="57">
        <f t="shared" si="2"/>
        <v>0</v>
      </c>
      <c r="L29" s="46"/>
      <c r="M29" s="47"/>
    </row>
    <row r="30" spans="1:13" ht="15.6">
      <c r="A30" s="36"/>
      <c r="B30" s="49" t="s">
        <v>91</v>
      </c>
      <c r="C30" s="50" t="s">
        <v>92</v>
      </c>
      <c r="D30" s="58" t="s">
        <v>93</v>
      </c>
      <c r="E30" s="52">
        <v>323.14999999999998</v>
      </c>
      <c r="F30" s="53">
        <f t="shared" si="0"/>
        <v>0</v>
      </c>
      <c r="G30" s="54">
        <f t="shared" si="1"/>
        <v>0</v>
      </c>
      <c r="H30" s="55">
        <v>12</v>
      </c>
      <c r="I30" s="55">
        <v>12</v>
      </c>
      <c r="J30" s="56"/>
      <c r="K30" s="57">
        <f t="shared" si="2"/>
        <v>0</v>
      </c>
      <c r="L30" s="46"/>
      <c r="M30" s="47"/>
    </row>
    <row r="31" spans="1:13" ht="15.6">
      <c r="A31" s="36"/>
      <c r="B31" s="49" t="s">
        <v>94</v>
      </c>
      <c r="C31" s="50" t="s">
        <v>95</v>
      </c>
      <c r="D31" s="90" t="s">
        <v>96</v>
      </c>
      <c r="E31" s="52">
        <v>765.43999999999994</v>
      </c>
      <c r="F31" s="53">
        <f t="shared" si="0"/>
        <v>0</v>
      </c>
      <c r="G31" s="54">
        <f t="shared" si="1"/>
        <v>0</v>
      </c>
      <c r="H31" s="55">
        <v>12</v>
      </c>
      <c r="I31" s="55">
        <v>12</v>
      </c>
      <c r="J31" s="56"/>
      <c r="K31" s="57">
        <f t="shared" si="2"/>
        <v>0</v>
      </c>
      <c r="L31" s="46"/>
      <c r="M31" s="47"/>
    </row>
    <row r="32" spans="1:13" ht="15.6">
      <c r="A32" s="36"/>
      <c r="B32" s="49" t="s">
        <v>97</v>
      </c>
      <c r="C32" s="50" t="s">
        <v>98</v>
      </c>
      <c r="D32" s="90" t="s">
        <v>99</v>
      </c>
      <c r="E32" s="52">
        <v>1109.68</v>
      </c>
      <c r="F32" s="53">
        <f t="shared" si="0"/>
        <v>0</v>
      </c>
      <c r="G32" s="54">
        <f t="shared" si="1"/>
        <v>0</v>
      </c>
      <c r="H32" s="55">
        <v>12</v>
      </c>
      <c r="I32" s="55">
        <v>12</v>
      </c>
      <c r="J32" s="56"/>
      <c r="K32" s="57">
        <f t="shared" si="2"/>
        <v>0</v>
      </c>
      <c r="L32" s="46"/>
      <c r="M32" s="47"/>
    </row>
    <row r="33" spans="1:13" ht="15.6">
      <c r="A33" s="36"/>
      <c r="B33" s="49" t="s">
        <v>100</v>
      </c>
      <c r="C33" s="50" t="s">
        <v>101</v>
      </c>
      <c r="D33" s="90" t="s">
        <v>102</v>
      </c>
      <c r="E33" s="52">
        <v>813.79</v>
      </c>
      <c r="F33" s="53">
        <f t="shared" si="0"/>
        <v>0</v>
      </c>
      <c r="G33" s="54">
        <f t="shared" si="1"/>
        <v>0</v>
      </c>
      <c r="H33" s="55">
        <v>10</v>
      </c>
      <c r="I33" s="55">
        <v>10</v>
      </c>
      <c r="J33" s="56"/>
      <c r="K33" s="57">
        <f t="shared" si="2"/>
        <v>0</v>
      </c>
      <c r="L33" s="46"/>
      <c r="M33" s="47"/>
    </row>
    <row r="34" spans="1:13" ht="15.6">
      <c r="A34" s="36"/>
      <c r="B34" s="49" t="s">
        <v>103</v>
      </c>
      <c r="C34" s="50" t="s">
        <v>104</v>
      </c>
      <c r="D34" s="90" t="s">
        <v>105</v>
      </c>
      <c r="E34" s="52">
        <v>1423.87</v>
      </c>
      <c r="F34" s="53">
        <f t="shared" si="0"/>
        <v>0</v>
      </c>
      <c r="G34" s="54">
        <f t="shared" si="1"/>
        <v>0</v>
      </c>
      <c r="H34" s="55">
        <v>2</v>
      </c>
      <c r="I34" s="55">
        <v>2</v>
      </c>
      <c r="J34" s="56"/>
      <c r="K34" s="57">
        <f t="shared" si="2"/>
        <v>0</v>
      </c>
      <c r="L34" s="46"/>
      <c r="M34" s="47"/>
    </row>
    <row r="35" spans="1:13" ht="16.2" thickBot="1">
      <c r="A35" s="59"/>
      <c r="B35" s="71" t="s">
        <v>106</v>
      </c>
      <c r="C35" s="72" t="s">
        <v>107</v>
      </c>
      <c r="D35" s="73" t="s">
        <v>108</v>
      </c>
      <c r="E35" s="74">
        <v>1495.04</v>
      </c>
      <c r="F35" s="75">
        <f t="shared" si="0"/>
        <v>0</v>
      </c>
      <c r="G35" s="76">
        <f t="shared" si="1"/>
        <v>0</v>
      </c>
      <c r="H35" s="77">
        <v>2</v>
      </c>
      <c r="I35" s="77">
        <v>2</v>
      </c>
      <c r="J35" s="78"/>
      <c r="K35" s="79">
        <f t="shared" si="2"/>
        <v>0</v>
      </c>
      <c r="L35" s="46"/>
      <c r="M35" s="47"/>
    </row>
    <row r="36" spans="1:13" ht="25.5" customHeight="1">
      <c r="A36" s="91"/>
      <c r="B36" s="92" t="s">
        <v>109</v>
      </c>
      <c r="C36" s="93" t="s">
        <v>110</v>
      </c>
      <c r="D36" s="94" t="s">
        <v>111</v>
      </c>
      <c r="E36" s="95">
        <v>19.930000000000003</v>
      </c>
      <c r="F36" s="96">
        <f t="shared" si="0"/>
        <v>0</v>
      </c>
      <c r="G36" s="97">
        <f t="shared" si="1"/>
        <v>0</v>
      </c>
      <c r="H36" s="98">
        <v>60</v>
      </c>
      <c r="I36" s="99">
        <v>240</v>
      </c>
      <c r="J36" s="100"/>
      <c r="K36" s="101">
        <f t="shared" si="2"/>
        <v>0</v>
      </c>
      <c r="L36" s="46"/>
      <c r="M36" s="47"/>
    </row>
    <row r="37" spans="1:13" ht="25.5" customHeight="1">
      <c r="A37" s="102"/>
      <c r="B37" s="49" t="s">
        <v>112</v>
      </c>
      <c r="C37" s="50" t="s">
        <v>113</v>
      </c>
      <c r="D37" s="58" t="s">
        <v>114</v>
      </c>
      <c r="E37" s="52">
        <v>18.82</v>
      </c>
      <c r="F37" s="53">
        <f t="shared" si="0"/>
        <v>0</v>
      </c>
      <c r="G37" s="54">
        <f t="shared" si="1"/>
        <v>0</v>
      </c>
      <c r="H37" s="55">
        <v>50</v>
      </c>
      <c r="I37" s="55">
        <v>200</v>
      </c>
      <c r="J37" s="56"/>
      <c r="K37" s="57">
        <f t="shared" si="2"/>
        <v>0</v>
      </c>
      <c r="L37" s="46"/>
      <c r="M37" s="47"/>
    </row>
    <row r="38" spans="1:13" ht="25.5" customHeight="1">
      <c r="A38" s="36"/>
      <c r="B38" s="49" t="s">
        <v>115</v>
      </c>
      <c r="C38" s="50" t="s">
        <v>116</v>
      </c>
      <c r="D38" s="58" t="s">
        <v>117</v>
      </c>
      <c r="E38" s="52">
        <v>60.559999999999995</v>
      </c>
      <c r="F38" s="53">
        <f t="shared" si="0"/>
        <v>0</v>
      </c>
      <c r="G38" s="54">
        <f t="shared" si="1"/>
        <v>0</v>
      </c>
      <c r="H38" s="55">
        <v>25</v>
      </c>
      <c r="I38" s="55">
        <v>150</v>
      </c>
      <c r="J38" s="56"/>
      <c r="K38" s="57">
        <f t="shared" si="2"/>
        <v>0</v>
      </c>
      <c r="L38" s="46"/>
      <c r="M38" s="47"/>
    </row>
    <row r="39" spans="1:13" ht="31.8" thickBot="1">
      <c r="A39" s="59"/>
      <c r="B39" s="60" t="s">
        <v>118</v>
      </c>
      <c r="C39" s="61" t="s">
        <v>119</v>
      </c>
      <c r="D39" s="62" t="s">
        <v>120</v>
      </c>
      <c r="E39" s="63">
        <v>19.5</v>
      </c>
      <c r="F39" s="64">
        <f t="shared" si="0"/>
        <v>0</v>
      </c>
      <c r="G39" s="65">
        <f t="shared" si="1"/>
        <v>0</v>
      </c>
      <c r="H39" s="66">
        <v>50</v>
      </c>
      <c r="I39" s="66">
        <v>200</v>
      </c>
      <c r="J39" s="67"/>
      <c r="K39" s="68">
        <f t="shared" si="2"/>
        <v>0</v>
      </c>
      <c r="L39" s="46"/>
      <c r="M39" s="47"/>
    </row>
    <row r="40" spans="1:13" ht="36" customHeight="1">
      <c r="A40" s="185"/>
      <c r="B40" s="37" t="s">
        <v>121</v>
      </c>
      <c r="C40" s="38" t="s">
        <v>122</v>
      </c>
      <c r="D40" s="103" t="s">
        <v>123</v>
      </c>
      <c r="E40" s="104">
        <v>19.930000000000003</v>
      </c>
      <c r="F40" s="41">
        <f t="shared" si="0"/>
        <v>0</v>
      </c>
      <c r="G40" s="42">
        <f t="shared" si="1"/>
        <v>0</v>
      </c>
      <c r="H40" s="105">
        <v>30</v>
      </c>
      <c r="I40" s="105">
        <v>180</v>
      </c>
      <c r="J40" s="44"/>
      <c r="K40" s="45">
        <f t="shared" si="2"/>
        <v>0</v>
      </c>
      <c r="L40" s="46"/>
      <c r="M40" s="47"/>
    </row>
    <row r="41" spans="1:13" ht="36" customHeight="1">
      <c r="A41" s="186"/>
      <c r="B41" s="49" t="s">
        <v>124</v>
      </c>
      <c r="C41" s="50" t="s">
        <v>125</v>
      </c>
      <c r="D41" s="58" t="s">
        <v>126</v>
      </c>
      <c r="E41" s="52">
        <v>18.84</v>
      </c>
      <c r="F41" s="53">
        <f t="shared" si="0"/>
        <v>0</v>
      </c>
      <c r="G41" s="54">
        <f t="shared" si="1"/>
        <v>0</v>
      </c>
      <c r="H41" s="55">
        <v>50</v>
      </c>
      <c r="I41" s="55">
        <v>300</v>
      </c>
      <c r="J41" s="56"/>
      <c r="K41" s="57">
        <f t="shared" si="2"/>
        <v>0</v>
      </c>
      <c r="L41" s="46"/>
      <c r="M41" s="47"/>
    </row>
    <row r="42" spans="1:13" ht="31.5" customHeight="1">
      <c r="A42" s="186"/>
      <c r="B42" s="49" t="s">
        <v>127</v>
      </c>
      <c r="C42" s="50" t="s">
        <v>128</v>
      </c>
      <c r="D42" s="58" t="s">
        <v>129</v>
      </c>
      <c r="E42" s="52">
        <v>60.559999999999995</v>
      </c>
      <c r="F42" s="53">
        <f t="shared" si="0"/>
        <v>0</v>
      </c>
      <c r="G42" s="54">
        <f t="shared" si="1"/>
        <v>0</v>
      </c>
      <c r="H42" s="55">
        <v>25</v>
      </c>
      <c r="I42" s="55">
        <v>100</v>
      </c>
      <c r="J42" s="56"/>
      <c r="K42" s="57">
        <f t="shared" si="2"/>
        <v>0</v>
      </c>
      <c r="L42" s="46"/>
      <c r="M42" s="47"/>
    </row>
    <row r="43" spans="1:13" ht="32.25" customHeight="1" thickBot="1">
      <c r="A43" s="189"/>
      <c r="B43" s="71" t="s">
        <v>130</v>
      </c>
      <c r="C43" s="72" t="s">
        <v>131</v>
      </c>
      <c r="D43" s="106" t="s">
        <v>132</v>
      </c>
      <c r="E43" s="74">
        <v>19.5</v>
      </c>
      <c r="F43" s="75">
        <f t="shared" si="0"/>
        <v>0</v>
      </c>
      <c r="G43" s="76">
        <f t="shared" si="1"/>
        <v>0</v>
      </c>
      <c r="H43" s="77">
        <v>75</v>
      </c>
      <c r="I43" s="77">
        <v>300</v>
      </c>
      <c r="J43" s="78"/>
      <c r="K43" s="79">
        <f t="shared" si="2"/>
        <v>0</v>
      </c>
      <c r="L43" s="46"/>
      <c r="M43" s="47"/>
    </row>
    <row r="44" spans="1:13" ht="64.5" customHeight="1" thickBot="1">
      <c r="A44" s="80"/>
      <c r="B44" s="81" t="s">
        <v>133</v>
      </c>
      <c r="C44" s="82" t="s">
        <v>134</v>
      </c>
      <c r="D44" s="83" t="s">
        <v>135</v>
      </c>
      <c r="E44" s="84">
        <v>20.520000000000003</v>
      </c>
      <c r="F44" s="85">
        <f t="shared" si="0"/>
        <v>0</v>
      </c>
      <c r="G44" s="86">
        <f t="shared" si="1"/>
        <v>0</v>
      </c>
      <c r="H44" s="87">
        <v>10</v>
      </c>
      <c r="I44" s="87">
        <v>80</v>
      </c>
      <c r="J44" s="88"/>
      <c r="K44" s="89">
        <f t="shared" si="2"/>
        <v>0</v>
      </c>
      <c r="L44" s="46"/>
      <c r="M44" s="47"/>
    </row>
    <row r="45" spans="1:13" ht="32.25" customHeight="1">
      <c r="A45" s="185"/>
      <c r="B45" s="37" t="s">
        <v>136</v>
      </c>
      <c r="C45" s="38" t="s">
        <v>137</v>
      </c>
      <c r="D45" s="103" t="s">
        <v>138</v>
      </c>
      <c r="E45" s="40">
        <v>28.67</v>
      </c>
      <c r="F45" s="41">
        <f t="shared" si="0"/>
        <v>0</v>
      </c>
      <c r="G45" s="42">
        <f t="shared" si="1"/>
        <v>0</v>
      </c>
      <c r="H45" s="105">
        <v>30</v>
      </c>
      <c r="I45" s="43">
        <v>180</v>
      </c>
      <c r="J45" s="44"/>
      <c r="K45" s="45">
        <f t="shared" si="2"/>
        <v>0</v>
      </c>
      <c r="L45" s="46"/>
      <c r="M45" s="47"/>
    </row>
    <row r="46" spans="1:13" ht="32.25" customHeight="1">
      <c r="A46" s="186"/>
      <c r="B46" s="49" t="s">
        <v>139</v>
      </c>
      <c r="C46" s="50" t="s">
        <v>140</v>
      </c>
      <c r="D46" s="58" t="s">
        <v>141</v>
      </c>
      <c r="E46" s="52">
        <v>19.130000000000003</v>
      </c>
      <c r="F46" s="53">
        <f t="shared" si="0"/>
        <v>0</v>
      </c>
      <c r="G46" s="54">
        <f t="shared" si="1"/>
        <v>0</v>
      </c>
      <c r="H46" s="55">
        <v>50</v>
      </c>
      <c r="I46" s="55">
        <v>300</v>
      </c>
      <c r="J46" s="56"/>
      <c r="K46" s="57">
        <f t="shared" si="2"/>
        <v>0</v>
      </c>
      <c r="L46" s="46"/>
      <c r="M46" s="47"/>
    </row>
    <row r="47" spans="1:13" ht="32.25" customHeight="1">
      <c r="A47" s="186"/>
      <c r="B47" s="49" t="s">
        <v>142</v>
      </c>
      <c r="C47" s="50" t="s">
        <v>143</v>
      </c>
      <c r="D47" s="58" t="s">
        <v>144</v>
      </c>
      <c r="E47" s="74">
        <v>84.08</v>
      </c>
      <c r="F47" s="53">
        <f t="shared" si="0"/>
        <v>0</v>
      </c>
      <c r="G47" s="54">
        <f t="shared" si="1"/>
        <v>0</v>
      </c>
      <c r="H47" s="55">
        <v>40</v>
      </c>
      <c r="I47" s="55">
        <v>240</v>
      </c>
      <c r="J47" s="56"/>
      <c r="K47" s="57">
        <f t="shared" si="2"/>
        <v>0</v>
      </c>
      <c r="L47" s="46"/>
      <c r="M47" s="47"/>
    </row>
    <row r="48" spans="1:13" ht="32.25" customHeight="1" thickBot="1">
      <c r="A48" s="189"/>
      <c r="B48" s="71" t="s">
        <v>145</v>
      </c>
      <c r="C48" s="72" t="s">
        <v>146</v>
      </c>
      <c r="D48" s="107" t="s">
        <v>147</v>
      </c>
      <c r="E48" s="74">
        <v>21.75</v>
      </c>
      <c r="F48" s="75">
        <f t="shared" si="0"/>
        <v>0</v>
      </c>
      <c r="G48" s="76">
        <f t="shared" si="1"/>
        <v>0</v>
      </c>
      <c r="H48" s="77">
        <v>50</v>
      </c>
      <c r="I48" s="77">
        <v>300</v>
      </c>
      <c r="J48" s="78"/>
      <c r="K48" s="79">
        <f t="shared" si="2"/>
        <v>0</v>
      </c>
      <c r="L48" s="46"/>
      <c r="M48" s="47"/>
    </row>
    <row r="49" spans="1:13" ht="15.6">
      <c r="A49" s="190"/>
      <c r="B49" s="92" t="s">
        <v>148</v>
      </c>
      <c r="C49" s="93" t="s">
        <v>149</v>
      </c>
      <c r="D49" s="108" t="s">
        <v>150</v>
      </c>
      <c r="E49" s="95">
        <v>17.860000000000003</v>
      </c>
      <c r="F49" s="96">
        <f t="shared" si="0"/>
        <v>0</v>
      </c>
      <c r="G49" s="97">
        <f t="shared" si="1"/>
        <v>0</v>
      </c>
      <c r="H49" s="99">
        <v>50</v>
      </c>
      <c r="I49" s="99">
        <v>300</v>
      </c>
      <c r="J49" s="100"/>
      <c r="K49" s="101">
        <f t="shared" si="2"/>
        <v>0</v>
      </c>
      <c r="L49" s="46"/>
      <c r="M49" s="47"/>
    </row>
    <row r="50" spans="1:13" ht="15.6">
      <c r="A50" s="191"/>
      <c r="B50" s="49" t="s">
        <v>151</v>
      </c>
      <c r="C50" s="50" t="s">
        <v>152</v>
      </c>
      <c r="D50" s="51" t="s">
        <v>153</v>
      </c>
      <c r="E50" s="52">
        <v>16.07</v>
      </c>
      <c r="F50" s="53">
        <f t="shared" si="0"/>
        <v>0</v>
      </c>
      <c r="G50" s="54">
        <f t="shared" si="1"/>
        <v>0</v>
      </c>
      <c r="H50" s="55">
        <v>50</v>
      </c>
      <c r="I50" s="55">
        <v>200</v>
      </c>
      <c r="J50" s="56"/>
      <c r="K50" s="57">
        <f t="shared" si="2"/>
        <v>0</v>
      </c>
      <c r="L50" s="46"/>
      <c r="M50" s="47"/>
    </row>
    <row r="51" spans="1:13" ht="15.6">
      <c r="A51" s="191"/>
      <c r="B51" s="49" t="s">
        <v>154</v>
      </c>
      <c r="C51" s="50" t="s">
        <v>155</v>
      </c>
      <c r="D51" s="51" t="s">
        <v>156</v>
      </c>
      <c r="E51" s="52">
        <v>54.41</v>
      </c>
      <c r="F51" s="53">
        <f t="shared" si="0"/>
        <v>0</v>
      </c>
      <c r="G51" s="54">
        <f t="shared" si="1"/>
        <v>0</v>
      </c>
      <c r="H51" s="55">
        <v>50</v>
      </c>
      <c r="I51" s="55">
        <v>200</v>
      </c>
      <c r="J51" s="56"/>
      <c r="K51" s="57">
        <f t="shared" si="2"/>
        <v>0</v>
      </c>
      <c r="L51" s="46"/>
      <c r="M51" s="47"/>
    </row>
    <row r="52" spans="1:13" ht="31.8" thickBot="1">
      <c r="A52" s="192"/>
      <c r="B52" s="60" t="s">
        <v>157</v>
      </c>
      <c r="C52" s="61" t="s">
        <v>158</v>
      </c>
      <c r="D52" s="109" t="s">
        <v>159</v>
      </c>
      <c r="E52" s="63">
        <v>20.59</v>
      </c>
      <c r="F52" s="64">
        <f t="shared" si="0"/>
        <v>0</v>
      </c>
      <c r="G52" s="65">
        <f t="shared" si="1"/>
        <v>0</v>
      </c>
      <c r="H52" s="66">
        <v>50</v>
      </c>
      <c r="I52" s="66">
        <v>200</v>
      </c>
      <c r="J52" s="67"/>
      <c r="K52" s="68">
        <f t="shared" si="2"/>
        <v>0</v>
      </c>
      <c r="L52" s="46"/>
      <c r="M52" s="47"/>
    </row>
    <row r="53" spans="1:13" ht="36" customHeight="1">
      <c r="A53" s="193"/>
      <c r="B53" s="37" t="s">
        <v>160</v>
      </c>
      <c r="C53" s="38" t="s">
        <v>161</v>
      </c>
      <c r="D53" s="110" t="s">
        <v>162</v>
      </c>
      <c r="E53" s="40">
        <v>20.430000000000003</v>
      </c>
      <c r="F53" s="41">
        <f t="shared" si="0"/>
        <v>0</v>
      </c>
      <c r="G53" s="42">
        <f t="shared" si="1"/>
        <v>0</v>
      </c>
      <c r="H53" s="43">
        <v>50</v>
      </c>
      <c r="I53" s="43">
        <v>300</v>
      </c>
      <c r="J53" s="44"/>
      <c r="K53" s="45">
        <f t="shared" si="2"/>
        <v>0</v>
      </c>
      <c r="L53" s="46"/>
      <c r="M53" s="47"/>
    </row>
    <row r="54" spans="1:13" ht="50.25" customHeight="1">
      <c r="A54" s="193"/>
      <c r="B54" s="49" t="s">
        <v>163</v>
      </c>
      <c r="C54" s="50" t="s">
        <v>164</v>
      </c>
      <c r="D54" s="51" t="s">
        <v>165</v>
      </c>
      <c r="E54" s="52">
        <v>18.360000000000003</v>
      </c>
      <c r="F54" s="53">
        <f t="shared" si="0"/>
        <v>0</v>
      </c>
      <c r="G54" s="54">
        <f t="shared" si="1"/>
        <v>0</v>
      </c>
      <c r="H54" s="55">
        <v>50</v>
      </c>
      <c r="I54" s="55">
        <v>300</v>
      </c>
      <c r="J54" s="56"/>
      <c r="K54" s="57">
        <f t="shared" si="2"/>
        <v>0</v>
      </c>
      <c r="L54" s="46"/>
      <c r="M54" s="47"/>
    </row>
    <row r="55" spans="1:13" ht="50.25" customHeight="1">
      <c r="A55" s="193"/>
      <c r="B55" s="49" t="s">
        <v>166</v>
      </c>
      <c r="C55" s="50" t="s">
        <v>167</v>
      </c>
      <c r="D55" s="51" t="s">
        <v>168</v>
      </c>
      <c r="E55" s="52">
        <v>19.130000000000003</v>
      </c>
      <c r="F55" s="53">
        <f t="shared" si="0"/>
        <v>0</v>
      </c>
      <c r="G55" s="54">
        <f t="shared" si="1"/>
        <v>0</v>
      </c>
      <c r="H55" s="55">
        <v>50</v>
      </c>
      <c r="I55" s="55">
        <v>300</v>
      </c>
      <c r="J55" s="56"/>
      <c r="K55" s="57">
        <f t="shared" si="2"/>
        <v>0</v>
      </c>
      <c r="L55" s="46"/>
      <c r="M55" s="47"/>
    </row>
    <row r="56" spans="1:13" ht="50.25" customHeight="1" thickBot="1">
      <c r="A56" s="194"/>
      <c r="B56" s="71" t="s">
        <v>169</v>
      </c>
      <c r="C56" s="72" t="s">
        <v>170</v>
      </c>
      <c r="D56" s="111" t="s">
        <v>171</v>
      </c>
      <c r="E56" s="74">
        <v>30.59</v>
      </c>
      <c r="F56" s="75">
        <f t="shared" si="0"/>
        <v>0</v>
      </c>
      <c r="G56" s="76">
        <f t="shared" si="1"/>
        <v>0</v>
      </c>
      <c r="H56" s="77">
        <v>50</v>
      </c>
      <c r="I56" s="77">
        <v>200</v>
      </c>
      <c r="J56" s="78"/>
      <c r="K56" s="79">
        <f t="shared" si="2"/>
        <v>0</v>
      </c>
      <c r="L56" s="46"/>
      <c r="M56" s="47"/>
    </row>
    <row r="57" spans="1:13" ht="50.25" customHeight="1">
      <c r="A57" s="36"/>
      <c r="B57" s="92" t="s">
        <v>172</v>
      </c>
      <c r="C57" s="93" t="s">
        <v>173</v>
      </c>
      <c r="D57" s="94" t="s">
        <v>174</v>
      </c>
      <c r="E57" s="95">
        <v>20.470000000000002</v>
      </c>
      <c r="F57" s="96">
        <f t="shared" si="0"/>
        <v>0</v>
      </c>
      <c r="G57" s="97">
        <f t="shared" si="1"/>
        <v>0</v>
      </c>
      <c r="H57" s="99">
        <v>50</v>
      </c>
      <c r="I57" s="99">
        <v>300</v>
      </c>
      <c r="J57" s="100"/>
      <c r="K57" s="101">
        <f t="shared" si="2"/>
        <v>0</v>
      </c>
      <c r="L57" s="46"/>
      <c r="M57" s="47"/>
    </row>
    <row r="58" spans="1:13" ht="45" customHeight="1">
      <c r="A58" s="112"/>
      <c r="B58" s="49" t="s">
        <v>175</v>
      </c>
      <c r="C58" s="50" t="s">
        <v>176</v>
      </c>
      <c r="D58" s="58" t="s">
        <v>177</v>
      </c>
      <c r="E58" s="52">
        <v>18.39</v>
      </c>
      <c r="F58" s="53">
        <f t="shared" si="0"/>
        <v>0</v>
      </c>
      <c r="G58" s="54">
        <f t="shared" si="1"/>
        <v>0</v>
      </c>
      <c r="H58" s="55">
        <v>50</v>
      </c>
      <c r="I58" s="55">
        <v>200</v>
      </c>
      <c r="J58" s="56"/>
      <c r="K58" s="57">
        <f t="shared" si="2"/>
        <v>0</v>
      </c>
      <c r="L58" s="46"/>
      <c r="M58" s="47"/>
    </row>
    <row r="59" spans="1:13" ht="45" customHeight="1">
      <c r="A59" s="36"/>
      <c r="B59" s="49" t="s">
        <v>178</v>
      </c>
      <c r="C59" s="50" t="s">
        <v>179</v>
      </c>
      <c r="D59" s="58" t="s">
        <v>180</v>
      </c>
      <c r="E59" s="52">
        <v>30.59</v>
      </c>
      <c r="F59" s="53">
        <f t="shared" si="0"/>
        <v>0</v>
      </c>
      <c r="G59" s="54">
        <f t="shared" si="1"/>
        <v>0</v>
      </c>
      <c r="H59" s="55">
        <v>50</v>
      </c>
      <c r="I59" s="55">
        <v>200</v>
      </c>
      <c r="J59" s="56"/>
      <c r="K59" s="57">
        <f t="shared" si="2"/>
        <v>0</v>
      </c>
      <c r="L59" s="46"/>
      <c r="M59" s="47"/>
    </row>
    <row r="60" spans="1:13" ht="45" customHeight="1" thickBot="1">
      <c r="A60" s="59"/>
      <c r="B60" s="60" t="s">
        <v>181</v>
      </c>
      <c r="C60" s="61" t="s">
        <v>182</v>
      </c>
      <c r="D60" s="62" t="s">
        <v>183</v>
      </c>
      <c r="E60" s="63">
        <v>19.16</v>
      </c>
      <c r="F60" s="64">
        <f t="shared" si="0"/>
        <v>0</v>
      </c>
      <c r="G60" s="65">
        <f t="shared" si="1"/>
        <v>0</v>
      </c>
      <c r="H60" s="66">
        <v>50</v>
      </c>
      <c r="I60" s="66">
        <v>300</v>
      </c>
      <c r="J60" s="67"/>
      <c r="K60" s="68">
        <f t="shared" si="2"/>
        <v>0</v>
      </c>
      <c r="L60" s="46"/>
      <c r="M60" s="47"/>
    </row>
    <row r="61" spans="1:13" ht="25.5" customHeight="1">
      <c r="A61" s="185"/>
      <c r="B61" s="37" t="s">
        <v>184</v>
      </c>
      <c r="C61" s="38" t="s">
        <v>185</v>
      </c>
      <c r="D61" s="103" t="s">
        <v>186</v>
      </c>
      <c r="E61" s="40">
        <v>16.46</v>
      </c>
      <c r="F61" s="41">
        <f t="shared" si="0"/>
        <v>0</v>
      </c>
      <c r="G61" s="42">
        <f t="shared" si="1"/>
        <v>0</v>
      </c>
      <c r="H61" s="113">
        <v>35</v>
      </c>
      <c r="I61" s="43">
        <v>210</v>
      </c>
      <c r="J61" s="44"/>
      <c r="K61" s="45">
        <f t="shared" si="2"/>
        <v>0</v>
      </c>
      <c r="L61" s="46"/>
      <c r="M61" s="47"/>
    </row>
    <row r="62" spans="1:13" ht="25.5" customHeight="1">
      <c r="A62" s="186"/>
      <c r="B62" s="49" t="s">
        <v>187</v>
      </c>
      <c r="C62" s="50" t="s">
        <v>188</v>
      </c>
      <c r="D62" s="58" t="s">
        <v>189</v>
      </c>
      <c r="E62" s="52">
        <v>12.34</v>
      </c>
      <c r="F62" s="53">
        <f t="shared" si="0"/>
        <v>0</v>
      </c>
      <c r="G62" s="54">
        <f t="shared" si="1"/>
        <v>0</v>
      </c>
      <c r="H62" s="55">
        <v>50</v>
      </c>
      <c r="I62" s="55">
        <v>200</v>
      </c>
      <c r="J62" s="56"/>
      <c r="K62" s="57">
        <f t="shared" si="2"/>
        <v>0</v>
      </c>
      <c r="L62" s="46"/>
      <c r="M62" s="47"/>
    </row>
    <row r="63" spans="1:13" ht="25.5" customHeight="1">
      <c r="A63" s="186"/>
      <c r="B63" s="49" t="s">
        <v>190</v>
      </c>
      <c r="C63" s="50" t="s">
        <v>191</v>
      </c>
      <c r="D63" s="58" t="s">
        <v>192</v>
      </c>
      <c r="E63" s="52">
        <v>15.79</v>
      </c>
      <c r="F63" s="53">
        <f t="shared" si="0"/>
        <v>0</v>
      </c>
      <c r="G63" s="54">
        <f t="shared" si="1"/>
        <v>0</v>
      </c>
      <c r="H63" s="55">
        <v>50</v>
      </c>
      <c r="I63" s="55">
        <v>200</v>
      </c>
      <c r="J63" s="56"/>
      <c r="K63" s="57">
        <f t="shared" si="2"/>
        <v>0</v>
      </c>
      <c r="L63" s="46"/>
      <c r="M63" s="47"/>
    </row>
    <row r="64" spans="1:13" ht="25.5" customHeight="1">
      <c r="A64" s="186"/>
      <c r="B64" s="49" t="s">
        <v>193</v>
      </c>
      <c r="C64" s="50" t="s">
        <v>194</v>
      </c>
      <c r="D64" s="58" t="s">
        <v>195</v>
      </c>
      <c r="E64" s="52">
        <v>44.32</v>
      </c>
      <c r="F64" s="53">
        <f t="shared" si="0"/>
        <v>0</v>
      </c>
      <c r="G64" s="54">
        <f t="shared" si="1"/>
        <v>0</v>
      </c>
      <c r="H64" s="55">
        <v>20</v>
      </c>
      <c r="I64" s="55">
        <v>80</v>
      </c>
      <c r="J64" s="56"/>
      <c r="K64" s="57">
        <f t="shared" si="2"/>
        <v>0</v>
      </c>
      <c r="L64" s="46"/>
      <c r="M64" s="47"/>
    </row>
    <row r="65" spans="1:13" ht="25.5" customHeight="1">
      <c r="A65" s="186"/>
      <c r="B65" s="49" t="s">
        <v>196</v>
      </c>
      <c r="C65" s="50" t="s">
        <v>197</v>
      </c>
      <c r="D65" s="58" t="s">
        <v>198</v>
      </c>
      <c r="E65" s="52">
        <v>72.84</v>
      </c>
      <c r="F65" s="53">
        <f t="shared" si="0"/>
        <v>0</v>
      </c>
      <c r="G65" s="54">
        <f t="shared" si="1"/>
        <v>0</v>
      </c>
      <c r="H65" s="55">
        <v>10</v>
      </c>
      <c r="I65" s="55">
        <v>40</v>
      </c>
      <c r="J65" s="56"/>
      <c r="K65" s="57">
        <f t="shared" si="2"/>
        <v>0</v>
      </c>
      <c r="L65" s="46"/>
      <c r="M65" s="47"/>
    </row>
    <row r="66" spans="1:13" ht="25.5" customHeight="1" thickBot="1">
      <c r="A66" s="189"/>
      <c r="B66" s="71" t="s">
        <v>199</v>
      </c>
      <c r="C66" s="72" t="s">
        <v>200</v>
      </c>
      <c r="D66" s="106" t="s">
        <v>201</v>
      </c>
      <c r="E66" s="74">
        <v>207.35999999999999</v>
      </c>
      <c r="F66" s="75">
        <f t="shared" si="0"/>
        <v>0</v>
      </c>
      <c r="G66" s="76">
        <f t="shared" si="1"/>
        <v>0</v>
      </c>
      <c r="H66" s="77">
        <v>10</v>
      </c>
      <c r="I66" s="77">
        <v>10</v>
      </c>
      <c r="J66" s="78"/>
      <c r="K66" s="79">
        <f t="shared" si="2"/>
        <v>0</v>
      </c>
      <c r="L66" s="46"/>
      <c r="M66" s="47"/>
    </row>
    <row r="67" spans="1:13" ht="31.2">
      <c r="A67" s="69"/>
      <c r="B67" s="92" t="s">
        <v>202</v>
      </c>
      <c r="C67" s="93" t="s">
        <v>203</v>
      </c>
      <c r="D67" s="94" t="s">
        <v>204</v>
      </c>
      <c r="E67" s="95">
        <v>22.35</v>
      </c>
      <c r="F67" s="96">
        <f t="shared" si="0"/>
        <v>0</v>
      </c>
      <c r="G67" s="97">
        <f t="shared" si="1"/>
        <v>0</v>
      </c>
      <c r="H67" s="99">
        <v>50</v>
      </c>
      <c r="I67" s="99">
        <v>200</v>
      </c>
      <c r="J67" s="100"/>
      <c r="K67" s="101">
        <f t="shared" si="2"/>
        <v>0</v>
      </c>
      <c r="L67" s="46"/>
      <c r="M67" s="47"/>
    </row>
    <row r="68" spans="1:13" ht="31.2">
      <c r="A68" s="112"/>
      <c r="B68" s="49" t="s">
        <v>205</v>
      </c>
      <c r="C68" s="50" t="s">
        <v>206</v>
      </c>
      <c r="D68" s="58" t="s">
        <v>207</v>
      </c>
      <c r="E68" s="52">
        <v>21.330000000000002</v>
      </c>
      <c r="F68" s="53">
        <f t="shared" si="0"/>
        <v>0</v>
      </c>
      <c r="G68" s="54">
        <f t="shared" si="1"/>
        <v>0</v>
      </c>
      <c r="H68" s="55">
        <v>50</v>
      </c>
      <c r="I68" s="55">
        <v>200</v>
      </c>
      <c r="J68" s="56"/>
      <c r="K68" s="57">
        <f t="shared" si="2"/>
        <v>0</v>
      </c>
      <c r="L68" s="46"/>
      <c r="M68" s="47"/>
    </row>
    <row r="69" spans="1:13" ht="15.6">
      <c r="A69" s="36"/>
      <c r="B69" s="49" t="s">
        <v>208</v>
      </c>
      <c r="C69" s="50" t="s">
        <v>209</v>
      </c>
      <c r="D69" s="58" t="s">
        <v>210</v>
      </c>
      <c r="E69" s="52">
        <v>25.96</v>
      </c>
      <c r="F69" s="53">
        <f t="shared" ref="F69:F132" si="3">$F$2</f>
        <v>0</v>
      </c>
      <c r="G69" s="54">
        <f t="shared" ref="G69:G132" si="4">IFERROR(E69*F69,"-")</f>
        <v>0</v>
      </c>
      <c r="H69" s="55">
        <v>50</v>
      </c>
      <c r="I69" s="55">
        <v>200</v>
      </c>
      <c r="J69" s="56"/>
      <c r="K69" s="57">
        <f t="shared" ref="K69:K132" si="5">IFERROR(J69*G69,0)</f>
        <v>0</v>
      </c>
      <c r="L69" s="46"/>
      <c r="M69" s="47"/>
    </row>
    <row r="70" spans="1:13" ht="15.6">
      <c r="A70" s="36"/>
      <c r="B70" s="49" t="s">
        <v>211</v>
      </c>
      <c r="C70" s="50" t="s">
        <v>212</v>
      </c>
      <c r="D70" s="58" t="s">
        <v>213</v>
      </c>
      <c r="E70" s="52">
        <v>62.58</v>
      </c>
      <c r="F70" s="53">
        <f t="shared" si="3"/>
        <v>0</v>
      </c>
      <c r="G70" s="54">
        <f t="shared" si="4"/>
        <v>0</v>
      </c>
      <c r="H70" s="55">
        <v>20</v>
      </c>
      <c r="I70" s="55">
        <v>80</v>
      </c>
      <c r="J70" s="56"/>
      <c r="K70" s="57">
        <f t="shared" si="5"/>
        <v>0</v>
      </c>
      <c r="L70" s="46"/>
      <c r="M70" s="47"/>
    </row>
    <row r="71" spans="1:13" ht="15.6">
      <c r="A71" s="36"/>
      <c r="B71" s="49" t="s">
        <v>214</v>
      </c>
      <c r="C71" s="50" t="s">
        <v>215</v>
      </c>
      <c r="D71" s="58" t="s">
        <v>216</v>
      </c>
      <c r="E71" s="52">
        <v>99.63000000000001</v>
      </c>
      <c r="F71" s="53">
        <f t="shared" si="3"/>
        <v>0</v>
      </c>
      <c r="G71" s="54">
        <f t="shared" si="4"/>
        <v>0</v>
      </c>
      <c r="H71" s="55">
        <v>10</v>
      </c>
      <c r="I71" s="55">
        <v>40</v>
      </c>
      <c r="J71" s="56"/>
      <c r="K71" s="57">
        <f t="shared" si="5"/>
        <v>0</v>
      </c>
      <c r="L71" s="46"/>
      <c r="M71" s="47"/>
    </row>
    <row r="72" spans="1:13" ht="16.2" thickBot="1">
      <c r="A72" s="59"/>
      <c r="B72" s="60" t="s">
        <v>217</v>
      </c>
      <c r="C72" s="61" t="s">
        <v>218</v>
      </c>
      <c r="D72" s="62" t="s">
        <v>219</v>
      </c>
      <c r="E72" s="63">
        <v>291.14</v>
      </c>
      <c r="F72" s="64">
        <f t="shared" si="3"/>
        <v>0</v>
      </c>
      <c r="G72" s="65">
        <f t="shared" si="4"/>
        <v>0</v>
      </c>
      <c r="H72" s="66">
        <v>6</v>
      </c>
      <c r="I72" s="66">
        <v>6</v>
      </c>
      <c r="J72" s="67"/>
      <c r="K72" s="68">
        <f t="shared" si="5"/>
        <v>0</v>
      </c>
      <c r="L72" s="46"/>
      <c r="M72" s="47"/>
    </row>
    <row r="73" spans="1:13" ht="15.6">
      <c r="A73" s="69"/>
      <c r="B73" s="37" t="s">
        <v>220</v>
      </c>
      <c r="C73" s="38" t="s">
        <v>221</v>
      </c>
      <c r="D73" s="70" t="s">
        <v>222</v>
      </c>
      <c r="E73" s="40">
        <v>11.89</v>
      </c>
      <c r="F73" s="41">
        <f t="shared" si="3"/>
        <v>0</v>
      </c>
      <c r="G73" s="42">
        <f t="shared" si="4"/>
        <v>0</v>
      </c>
      <c r="H73" s="43">
        <v>50</v>
      </c>
      <c r="I73" s="43">
        <v>600</v>
      </c>
      <c r="J73" s="44"/>
      <c r="K73" s="45">
        <f t="shared" si="5"/>
        <v>0</v>
      </c>
      <c r="L73" s="46"/>
      <c r="M73" s="47"/>
    </row>
    <row r="74" spans="1:13" ht="15.6">
      <c r="A74" s="36"/>
      <c r="B74" s="49" t="s">
        <v>223</v>
      </c>
      <c r="C74" s="50" t="s">
        <v>224</v>
      </c>
      <c r="D74" s="58" t="s">
        <v>225</v>
      </c>
      <c r="E74" s="52">
        <v>9.15</v>
      </c>
      <c r="F74" s="53">
        <f t="shared" si="3"/>
        <v>0</v>
      </c>
      <c r="G74" s="54">
        <f t="shared" si="4"/>
        <v>0</v>
      </c>
      <c r="H74" s="55">
        <v>50</v>
      </c>
      <c r="I74" s="55">
        <v>300</v>
      </c>
      <c r="J74" s="56"/>
      <c r="K74" s="57">
        <f t="shared" si="5"/>
        <v>0</v>
      </c>
      <c r="L74" s="46"/>
      <c r="M74" s="47"/>
    </row>
    <row r="75" spans="1:13" ht="15.6">
      <c r="A75" s="36"/>
      <c r="B75" s="49" t="s">
        <v>226</v>
      </c>
      <c r="C75" s="50" t="s">
        <v>227</v>
      </c>
      <c r="D75" s="58" t="s">
        <v>228</v>
      </c>
      <c r="E75" s="52">
        <v>10.24</v>
      </c>
      <c r="F75" s="53">
        <f t="shared" si="3"/>
        <v>0</v>
      </c>
      <c r="G75" s="54">
        <f t="shared" si="4"/>
        <v>0</v>
      </c>
      <c r="H75" s="55">
        <v>50</v>
      </c>
      <c r="I75" s="55">
        <v>200</v>
      </c>
      <c r="J75" s="56"/>
      <c r="K75" s="57">
        <f t="shared" si="5"/>
        <v>0</v>
      </c>
      <c r="L75" s="46"/>
      <c r="M75" s="47"/>
    </row>
    <row r="76" spans="1:13" ht="15.6">
      <c r="A76" s="36"/>
      <c r="B76" s="49" t="s">
        <v>229</v>
      </c>
      <c r="C76" s="50" t="s">
        <v>230</v>
      </c>
      <c r="D76" s="58" t="s">
        <v>231</v>
      </c>
      <c r="E76" s="52">
        <v>18.290000000000003</v>
      </c>
      <c r="F76" s="53">
        <f t="shared" si="3"/>
        <v>0</v>
      </c>
      <c r="G76" s="54">
        <f t="shared" si="4"/>
        <v>0</v>
      </c>
      <c r="H76" s="55">
        <v>25</v>
      </c>
      <c r="I76" s="55">
        <v>150</v>
      </c>
      <c r="J76" s="56"/>
      <c r="K76" s="57">
        <f t="shared" si="5"/>
        <v>0</v>
      </c>
      <c r="L76" s="46"/>
      <c r="M76" s="47"/>
    </row>
    <row r="77" spans="1:13" ht="15.6">
      <c r="A77" s="36"/>
      <c r="B77" s="49" t="s">
        <v>232</v>
      </c>
      <c r="C77" s="50" t="s">
        <v>233</v>
      </c>
      <c r="D77" s="58" t="s">
        <v>234</v>
      </c>
      <c r="E77" s="52">
        <v>26.970000000000002</v>
      </c>
      <c r="F77" s="53">
        <f t="shared" si="3"/>
        <v>0</v>
      </c>
      <c r="G77" s="54">
        <f t="shared" si="4"/>
        <v>0</v>
      </c>
      <c r="H77" s="55">
        <v>30</v>
      </c>
      <c r="I77" s="55">
        <v>120</v>
      </c>
      <c r="J77" s="56"/>
      <c r="K77" s="57">
        <f t="shared" si="5"/>
        <v>0</v>
      </c>
      <c r="L77" s="46"/>
      <c r="M77" s="47"/>
    </row>
    <row r="78" spans="1:13" ht="15.6">
      <c r="A78" s="36"/>
      <c r="B78" s="49" t="s">
        <v>235</v>
      </c>
      <c r="C78" s="50" t="s">
        <v>236</v>
      </c>
      <c r="D78" s="58" t="s">
        <v>237</v>
      </c>
      <c r="E78" s="52">
        <v>86.160000000000011</v>
      </c>
      <c r="F78" s="53">
        <f t="shared" si="3"/>
        <v>0</v>
      </c>
      <c r="G78" s="54">
        <f t="shared" si="4"/>
        <v>0</v>
      </c>
      <c r="H78" s="55">
        <v>10</v>
      </c>
      <c r="I78" s="55">
        <v>40</v>
      </c>
      <c r="J78" s="56"/>
      <c r="K78" s="57">
        <f t="shared" si="5"/>
        <v>0</v>
      </c>
      <c r="L78" s="46"/>
      <c r="M78" s="47"/>
    </row>
    <row r="79" spans="1:13" ht="16.2" thickBot="1">
      <c r="A79" s="59"/>
      <c r="B79" s="71" t="s">
        <v>238</v>
      </c>
      <c r="C79" s="72" t="s">
        <v>239</v>
      </c>
      <c r="D79" s="73" t="s">
        <v>240</v>
      </c>
      <c r="E79" s="74">
        <v>330.31</v>
      </c>
      <c r="F79" s="75">
        <f t="shared" si="3"/>
        <v>0</v>
      </c>
      <c r="G79" s="76">
        <f t="shared" si="4"/>
        <v>0</v>
      </c>
      <c r="H79" s="77">
        <v>5</v>
      </c>
      <c r="I79" s="77">
        <v>20</v>
      </c>
      <c r="J79" s="78"/>
      <c r="K79" s="79">
        <f t="shared" si="5"/>
        <v>0</v>
      </c>
      <c r="L79" s="46"/>
      <c r="M79" s="47"/>
    </row>
    <row r="80" spans="1:13" ht="15.6">
      <c r="A80" s="69"/>
      <c r="B80" s="92" t="s">
        <v>241</v>
      </c>
      <c r="C80" s="93" t="s">
        <v>242</v>
      </c>
      <c r="D80" s="114" t="s">
        <v>243</v>
      </c>
      <c r="E80" s="95">
        <v>13.82</v>
      </c>
      <c r="F80" s="96">
        <f t="shared" si="3"/>
        <v>0</v>
      </c>
      <c r="G80" s="97">
        <f t="shared" si="4"/>
        <v>0</v>
      </c>
      <c r="H80" s="99">
        <v>100</v>
      </c>
      <c r="I80" s="99">
        <v>600</v>
      </c>
      <c r="J80" s="100"/>
      <c r="K80" s="101">
        <f t="shared" si="5"/>
        <v>0</v>
      </c>
      <c r="L80" s="46"/>
      <c r="M80" s="47"/>
    </row>
    <row r="81" spans="1:13" ht="15.6">
      <c r="A81" s="36"/>
      <c r="B81" s="49" t="s">
        <v>244</v>
      </c>
      <c r="C81" s="50" t="s">
        <v>245</v>
      </c>
      <c r="D81" s="58" t="s">
        <v>246</v>
      </c>
      <c r="E81" s="52">
        <v>15.33</v>
      </c>
      <c r="F81" s="53">
        <f t="shared" si="3"/>
        <v>0</v>
      </c>
      <c r="G81" s="54">
        <f t="shared" si="4"/>
        <v>0</v>
      </c>
      <c r="H81" s="55">
        <v>50</v>
      </c>
      <c r="I81" s="55">
        <v>200</v>
      </c>
      <c r="J81" s="56"/>
      <c r="K81" s="57">
        <f t="shared" si="5"/>
        <v>0</v>
      </c>
      <c r="L81" s="46"/>
      <c r="M81" s="47"/>
    </row>
    <row r="82" spans="1:13" ht="15.6">
      <c r="A82" s="36"/>
      <c r="B82" s="49" t="s">
        <v>247</v>
      </c>
      <c r="C82" s="50" t="s">
        <v>248</v>
      </c>
      <c r="D82" s="58" t="s">
        <v>249</v>
      </c>
      <c r="E82" s="52">
        <v>27.44</v>
      </c>
      <c r="F82" s="53">
        <f t="shared" si="3"/>
        <v>0</v>
      </c>
      <c r="G82" s="54">
        <f t="shared" si="4"/>
        <v>0</v>
      </c>
      <c r="H82" s="55">
        <v>25</v>
      </c>
      <c r="I82" s="55">
        <v>150</v>
      </c>
      <c r="J82" s="56"/>
      <c r="K82" s="57">
        <f t="shared" si="5"/>
        <v>0</v>
      </c>
      <c r="L82" s="46"/>
      <c r="M82" s="47"/>
    </row>
    <row r="83" spans="1:13" ht="15.6">
      <c r="A83" s="36"/>
      <c r="B83" s="49" t="s">
        <v>250</v>
      </c>
      <c r="C83" s="50" t="s">
        <v>251</v>
      </c>
      <c r="D83" s="58" t="s">
        <v>252</v>
      </c>
      <c r="E83" s="52">
        <v>40.44</v>
      </c>
      <c r="F83" s="53">
        <f t="shared" si="3"/>
        <v>0</v>
      </c>
      <c r="G83" s="54">
        <f t="shared" si="4"/>
        <v>0</v>
      </c>
      <c r="H83" s="55">
        <v>25</v>
      </c>
      <c r="I83" s="55">
        <v>100</v>
      </c>
      <c r="J83" s="56"/>
      <c r="K83" s="57">
        <f t="shared" si="5"/>
        <v>0</v>
      </c>
      <c r="L83" s="46"/>
      <c r="M83" s="47"/>
    </row>
    <row r="84" spans="1:13" ht="16.2" thickBot="1">
      <c r="A84" s="59"/>
      <c r="B84" s="60" t="s">
        <v>253</v>
      </c>
      <c r="C84" s="61" t="s">
        <v>254</v>
      </c>
      <c r="D84" s="62" t="s">
        <v>255</v>
      </c>
      <c r="E84" s="63">
        <v>134.5</v>
      </c>
      <c r="F84" s="64">
        <f t="shared" si="3"/>
        <v>0</v>
      </c>
      <c r="G84" s="65">
        <f t="shared" si="4"/>
        <v>0</v>
      </c>
      <c r="H84" s="66">
        <v>10</v>
      </c>
      <c r="I84" s="66">
        <v>40</v>
      </c>
      <c r="J84" s="67"/>
      <c r="K84" s="68">
        <f t="shared" si="5"/>
        <v>0</v>
      </c>
      <c r="L84" s="46"/>
      <c r="M84" s="47"/>
    </row>
    <row r="85" spans="1:13" ht="15.6">
      <c r="A85" s="69"/>
      <c r="B85" s="37" t="s">
        <v>256</v>
      </c>
      <c r="C85" s="38" t="s">
        <v>257</v>
      </c>
      <c r="D85" s="70" t="s">
        <v>258</v>
      </c>
      <c r="E85" s="40">
        <v>20.34</v>
      </c>
      <c r="F85" s="41">
        <f t="shared" si="3"/>
        <v>0</v>
      </c>
      <c r="G85" s="42">
        <f t="shared" si="4"/>
        <v>0</v>
      </c>
      <c r="H85" s="43">
        <v>100</v>
      </c>
      <c r="I85" s="43">
        <v>400</v>
      </c>
      <c r="J85" s="44"/>
      <c r="K85" s="45">
        <f t="shared" si="5"/>
        <v>0</v>
      </c>
      <c r="L85" s="46"/>
      <c r="M85" s="47"/>
    </row>
    <row r="86" spans="1:13" ht="15.6">
      <c r="A86" s="36"/>
      <c r="B86" s="49" t="s">
        <v>259</v>
      </c>
      <c r="C86" s="50" t="s">
        <v>260</v>
      </c>
      <c r="D86" s="58" t="s">
        <v>261</v>
      </c>
      <c r="E86" s="52">
        <v>23.380000000000003</v>
      </c>
      <c r="F86" s="53">
        <f t="shared" si="3"/>
        <v>0</v>
      </c>
      <c r="G86" s="54">
        <f t="shared" si="4"/>
        <v>0</v>
      </c>
      <c r="H86" s="55">
        <v>50</v>
      </c>
      <c r="I86" s="55">
        <v>200</v>
      </c>
      <c r="J86" s="56"/>
      <c r="K86" s="57">
        <f t="shared" si="5"/>
        <v>0</v>
      </c>
      <c r="L86" s="46"/>
      <c r="M86" s="47"/>
    </row>
    <row r="87" spans="1:13" ht="15.6">
      <c r="A87" s="36"/>
      <c r="B87" s="49" t="s">
        <v>262</v>
      </c>
      <c r="C87" s="50" t="s">
        <v>263</v>
      </c>
      <c r="D87" s="58" t="s">
        <v>264</v>
      </c>
      <c r="E87" s="52">
        <v>8.83</v>
      </c>
      <c r="F87" s="53">
        <f t="shared" si="3"/>
        <v>0</v>
      </c>
      <c r="G87" s="54">
        <f t="shared" si="4"/>
        <v>0</v>
      </c>
      <c r="H87" s="55">
        <v>50</v>
      </c>
      <c r="I87" s="55">
        <v>200</v>
      </c>
      <c r="J87" s="56"/>
      <c r="K87" s="57">
        <f t="shared" si="5"/>
        <v>0</v>
      </c>
      <c r="L87" s="46"/>
      <c r="M87" s="47"/>
    </row>
    <row r="88" spans="1:13" ht="15.6">
      <c r="A88" s="36"/>
      <c r="B88" s="49" t="s">
        <v>265</v>
      </c>
      <c r="C88" s="50" t="s">
        <v>266</v>
      </c>
      <c r="D88" s="58" t="s">
        <v>267</v>
      </c>
      <c r="E88" s="52">
        <v>42.64</v>
      </c>
      <c r="F88" s="53">
        <f t="shared" si="3"/>
        <v>0</v>
      </c>
      <c r="G88" s="54">
        <f t="shared" si="4"/>
        <v>0</v>
      </c>
      <c r="H88" s="55">
        <v>30</v>
      </c>
      <c r="I88" s="55">
        <v>120</v>
      </c>
      <c r="J88" s="56"/>
      <c r="K88" s="57">
        <f t="shared" si="5"/>
        <v>0</v>
      </c>
      <c r="L88" s="46"/>
      <c r="M88" s="47"/>
    </row>
    <row r="89" spans="1:13" ht="15.6">
      <c r="A89" s="36"/>
      <c r="B89" s="49" t="s">
        <v>268</v>
      </c>
      <c r="C89" s="50" t="s">
        <v>269</v>
      </c>
      <c r="D89" s="58" t="s">
        <v>270</v>
      </c>
      <c r="E89" s="52">
        <v>22.32</v>
      </c>
      <c r="F89" s="53">
        <f t="shared" si="3"/>
        <v>0</v>
      </c>
      <c r="G89" s="54">
        <f t="shared" si="4"/>
        <v>0</v>
      </c>
      <c r="H89" s="55">
        <v>30</v>
      </c>
      <c r="I89" s="55">
        <v>120</v>
      </c>
      <c r="J89" s="56"/>
      <c r="K89" s="57">
        <f t="shared" si="5"/>
        <v>0</v>
      </c>
      <c r="L89" s="46"/>
      <c r="M89" s="47"/>
    </row>
    <row r="90" spans="1:13" ht="15.6">
      <c r="A90" s="36"/>
      <c r="B90" s="49" t="s">
        <v>271</v>
      </c>
      <c r="C90" s="50" t="s">
        <v>272</v>
      </c>
      <c r="D90" s="58" t="s">
        <v>273</v>
      </c>
      <c r="E90" s="52">
        <v>74.12</v>
      </c>
      <c r="F90" s="53">
        <f t="shared" si="3"/>
        <v>0</v>
      </c>
      <c r="G90" s="54">
        <f t="shared" si="4"/>
        <v>0</v>
      </c>
      <c r="H90" s="55">
        <v>30</v>
      </c>
      <c r="I90" s="55">
        <v>30</v>
      </c>
      <c r="J90" s="56"/>
      <c r="K90" s="57">
        <f t="shared" si="5"/>
        <v>0</v>
      </c>
      <c r="L90" s="46"/>
      <c r="M90" s="47"/>
    </row>
    <row r="91" spans="1:13" ht="15.6">
      <c r="A91" s="36"/>
      <c r="B91" s="49" t="s">
        <v>274</v>
      </c>
      <c r="C91" s="50" t="s">
        <v>275</v>
      </c>
      <c r="D91" s="58" t="s">
        <v>276</v>
      </c>
      <c r="E91" s="52">
        <v>38.07</v>
      </c>
      <c r="F91" s="53">
        <f t="shared" si="3"/>
        <v>0</v>
      </c>
      <c r="G91" s="54">
        <f t="shared" si="4"/>
        <v>0</v>
      </c>
      <c r="H91" s="55">
        <v>30</v>
      </c>
      <c r="I91" s="55">
        <v>30</v>
      </c>
      <c r="J91" s="56"/>
      <c r="K91" s="57">
        <f t="shared" si="5"/>
        <v>0</v>
      </c>
      <c r="L91" s="46"/>
      <c r="M91" s="47"/>
    </row>
    <row r="92" spans="1:13" ht="15.6">
      <c r="A92" s="36"/>
      <c r="B92" s="49" t="s">
        <v>277</v>
      </c>
      <c r="C92" s="50" t="s">
        <v>278</v>
      </c>
      <c r="D92" s="58" t="s">
        <v>279</v>
      </c>
      <c r="E92" s="52">
        <v>179.62</v>
      </c>
      <c r="F92" s="53">
        <f t="shared" si="3"/>
        <v>0</v>
      </c>
      <c r="G92" s="54">
        <f t="shared" si="4"/>
        <v>0</v>
      </c>
      <c r="H92" s="55">
        <v>10</v>
      </c>
      <c r="I92" s="55">
        <v>10</v>
      </c>
      <c r="J92" s="56"/>
      <c r="K92" s="57">
        <f t="shared" si="5"/>
        <v>0</v>
      </c>
      <c r="L92" s="46"/>
      <c r="M92" s="47"/>
    </row>
    <row r="93" spans="1:13" ht="15.6">
      <c r="A93" s="36"/>
      <c r="B93" s="49" t="s">
        <v>280</v>
      </c>
      <c r="C93" s="50" t="s">
        <v>281</v>
      </c>
      <c r="D93" s="90" t="s">
        <v>282</v>
      </c>
      <c r="E93" s="52">
        <v>190.38</v>
      </c>
      <c r="F93" s="53">
        <f t="shared" si="3"/>
        <v>0</v>
      </c>
      <c r="G93" s="54">
        <f t="shared" si="4"/>
        <v>0</v>
      </c>
      <c r="H93" s="55">
        <v>10</v>
      </c>
      <c r="I93" s="55">
        <v>10</v>
      </c>
      <c r="J93" s="56"/>
      <c r="K93" s="57">
        <f t="shared" si="5"/>
        <v>0</v>
      </c>
      <c r="L93" s="46"/>
      <c r="M93" s="47"/>
    </row>
    <row r="94" spans="1:13" ht="15.6">
      <c r="A94" s="36"/>
      <c r="B94" s="49" t="s">
        <v>283</v>
      </c>
      <c r="C94" s="50" t="s">
        <v>284</v>
      </c>
      <c r="D94" s="90" t="s">
        <v>285</v>
      </c>
      <c r="E94" s="52">
        <v>343.49</v>
      </c>
      <c r="F94" s="53">
        <f t="shared" si="3"/>
        <v>0</v>
      </c>
      <c r="G94" s="54">
        <f t="shared" si="4"/>
        <v>0</v>
      </c>
      <c r="H94" s="55">
        <v>3</v>
      </c>
      <c r="I94" s="55">
        <v>3</v>
      </c>
      <c r="J94" s="56"/>
      <c r="K94" s="57">
        <f t="shared" si="5"/>
        <v>0</v>
      </c>
      <c r="L94" s="46"/>
      <c r="M94" s="47"/>
    </row>
    <row r="95" spans="1:13" ht="15.6">
      <c r="A95" s="36"/>
      <c r="B95" s="49" t="s">
        <v>286</v>
      </c>
      <c r="C95" s="50" t="s">
        <v>287</v>
      </c>
      <c r="D95" s="90" t="s">
        <v>288</v>
      </c>
      <c r="E95" s="52">
        <v>372.7</v>
      </c>
      <c r="F95" s="53">
        <f t="shared" si="3"/>
        <v>0</v>
      </c>
      <c r="G95" s="54">
        <f t="shared" si="4"/>
        <v>0</v>
      </c>
      <c r="H95" s="55">
        <v>3</v>
      </c>
      <c r="I95" s="55">
        <v>3</v>
      </c>
      <c r="J95" s="56"/>
      <c r="K95" s="57">
        <f t="shared" si="5"/>
        <v>0</v>
      </c>
      <c r="L95" s="46"/>
      <c r="M95" s="47"/>
    </row>
    <row r="96" spans="1:13" ht="15.6">
      <c r="A96" s="36"/>
      <c r="B96" s="49" t="s">
        <v>289</v>
      </c>
      <c r="C96" s="50" t="s">
        <v>290</v>
      </c>
      <c r="D96" s="90" t="s">
        <v>291</v>
      </c>
      <c r="E96" s="52">
        <v>673.81999999999994</v>
      </c>
      <c r="F96" s="53">
        <f t="shared" si="3"/>
        <v>0</v>
      </c>
      <c r="G96" s="54">
        <f t="shared" si="4"/>
        <v>0</v>
      </c>
      <c r="H96" s="55">
        <v>12</v>
      </c>
      <c r="I96" s="55">
        <v>12</v>
      </c>
      <c r="J96" s="56"/>
      <c r="K96" s="57">
        <f t="shared" si="5"/>
        <v>0</v>
      </c>
      <c r="L96" s="46"/>
      <c r="M96" s="47"/>
    </row>
    <row r="97" spans="1:13" ht="15.6">
      <c r="A97" s="36"/>
      <c r="B97" s="49" t="s">
        <v>292</v>
      </c>
      <c r="C97" s="50" t="s">
        <v>293</v>
      </c>
      <c r="D97" s="90" t="s">
        <v>294</v>
      </c>
      <c r="E97" s="52">
        <v>694.41</v>
      </c>
      <c r="F97" s="53">
        <f t="shared" si="3"/>
        <v>0</v>
      </c>
      <c r="G97" s="54">
        <f t="shared" si="4"/>
        <v>0</v>
      </c>
      <c r="H97" s="55">
        <v>9</v>
      </c>
      <c r="I97" s="55">
        <v>9</v>
      </c>
      <c r="J97" s="56"/>
      <c r="K97" s="57">
        <f t="shared" si="5"/>
        <v>0</v>
      </c>
      <c r="L97" s="46"/>
      <c r="M97" s="47"/>
    </row>
    <row r="98" spans="1:13" ht="15.6">
      <c r="A98" s="36"/>
      <c r="B98" s="49" t="s">
        <v>295</v>
      </c>
      <c r="C98" s="50" t="s">
        <v>296</v>
      </c>
      <c r="D98" s="90" t="s">
        <v>297</v>
      </c>
      <c r="E98" s="52">
        <v>1157.18</v>
      </c>
      <c r="F98" s="53">
        <f t="shared" si="3"/>
        <v>0</v>
      </c>
      <c r="G98" s="54">
        <f t="shared" si="4"/>
        <v>0</v>
      </c>
      <c r="H98" s="55">
        <v>4</v>
      </c>
      <c r="I98" s="55">
        <v>4</v>
      </c>
      <c r="J98" s="56"/>
      <c r="K98" s="57">
        <f t="shared" si="5"/>
        <v>0</v>
      </c>
      <c r="L98" s="46"/>
      <c r="M98" s="47"/>
    </row>
    <row r="99" spans="1:13" ht="16.2" thickBot="1">
      <c r="A99" s="59"/>
      <c r="B99" s="71" t="s">
        <v>298</v>
      </c>
      <c r="C99" s="72" t="s">
        <v>299</v>
      </c>
      <c r="D99" s="73" t="s">
        <v>300</v>
      </c>
      <c r="E99" s="74">
        <v>1215.04</v>
      </c>
      <c r="F99" s="75">
        <f t="shared" si="3"/>
        <v>0</v>
      </c>
      <c r="G99" s="76">
        <f t="shared" si="4"/>
        <v>0</v>
      </c>
      <c r="H99" s="77">
        <v>4</v>
      </c>
      <c r="I99" s="77">
        <v>4</v>
      </c>
      <c r="J99" s="78"/>
      <c r="K99" s="79">
        <f t="shared" si="5"/>
        <v>0</v>
      </c>
      <c r="L99" s="46"/>
      <c r="M99" s="47"/>
    </row>
    <row r="100" spans="1:13" ht="31.2">
      <c r="A100" s="69"/>
      <c r="B100" s="92" t="s">
        <v>301</v>
      </c>
      <c r="C100" s="93" t="s">
        <v>302</v>
      </c>
      <c r="D100" s="114" t="s">
        <v>303</v>
      </c>
      <c r="E100" s="95">
        <v>17.430000000000003</v>
      </c>
      <c r="F100" s="96">
        <f t="shared" si="3"/>
        <v>0</v>
      </c>
      <c r="G100" s="97">
        <f t="shared" si="4"/>
        <v>0</v>
      </c>
      <c r="H100" s="99">
        <v>50</v>
      </c>
      <c r="I100" s="99">
        <v>300</v>
      </c>
      <c r="J100" s="100"/>
      <c r="K100" s="101">
        <f t="shared" si="5"/>
        <v>0</v>
      </c>
      <c r="L100" s="46"/>
      <c r="M100" s="47"/>
    </row>
    <row r="101" spans="1:13" ht="31.2">
      <c r="A101" s="36"/>
      <c r="B101" s="49" t="s">
        <v>304</v>
      </c>
      <c r="C101" s="50" t="s">
        <v>305</v>
      </c>
      <c r="D101" s="58" t="s">
        <v>306</v>
      </c>
      <c r="E101" s="52">
        <v>23.21</v>
      </c>
      <c r="F101" s="53">
        <f t="shared" si="3"/>
        <v>0</v>
      </c>
      <c r="G101" s="54">
        <f t="shared" si="4"/>
        <v>0</v>
      </c>
      <c r="H101" s="55">
        <v>50</v>
      </c>
      <c r="I101" s="55">
        <v>300</v>
      </c>
      <c r="J101" s="56"/>
      <c r="K101" s="57">
        <f t="shared" si="5"/>
        <v>0</v>
      </c>
      <c r="L101" s="46"/>
      <c r="M101" s="47"/>
    </row>
    <row r="102" spans="1:13" ht="31.2">
      <c r="A102" s="36"/>
      <c r="B102" s="49" t="s">
        <v>307</v>
      </c>
      <c r="C102" s="50" t="s">
        <v>308</v>
      </c>
      <c r="D102" s="115" t="s">
        <v>309</v>
      </c>
      <c r="E102" s="52">
        <v>22.520000000000003</v>
      </c>
      <c r="F102" s="53">
        <f t="shared" si="3"/>
        <v>0</v>
      </c>
      <c r="G102" s="54">
        <f t="shared" si="4"/>
        <v>0</v>
      </c>
      <c r="H102" s="55">
        <v>50</v>
      </c>
      <c r="I102" s="55">
        <v>400</v>
      </c>
      <c r="J102" s="56"/>
      <c r="K102" s="57">
        <f t="shared" si="5"/>
        <v>0</v>
      </c>
      <c r="L102" s="46"/>
      <c r="M102" s="47"/>
    </row>
    <row r="103" spans="1:13" ht="31.2">
      <c r="A103" s="36"/>
      <c r="B103" s="49" t="s">
        <v>310</v>
      </c>
      <c r="C103" s="50" t="s">
        <v>311</v>
      </c>
      <c r="D103" s="115" t="s">
        <v>312</v>
      </c>
      <c r="E103" s="52">
        <v>50.89</v>
      </c>
      <c r="F103" s="53">
        <f t="shared" si="3"/>
        <v>0</v>
      </c>
      <c r="G103" s="54">
        <f t="shared" si="4"/>
        <v>0</v>
      </c>
      <c r="H103" s="55">
        <v>50</v>
      </c>
      <c r="I103" s="55">
        <v>200</v>
      </c>
      <c r="J103" s="56"/>
      <c r="K103" s="57">
        <f t="shared" si="5"/>
        <v>0</v>
      </c>
      <c r="L103" s="46"/>
      <c r="M103" s="47"/>
    </row>
    <row r="104" spans="1:13" ht="31.2">
      <c r="A104" s="36"/>
      <c r="B104" s="49" t="s">
        <v>313</v>
      </c>
      <c r="C104" s="50" t="s">
        <v>314</v>
      </c>
      <c r="D104" s="58" t="s">
        <v>315</v>
      </c>
      <c r="E104" s="52">
        <v>64.39</v>
      </c>
      <c r="F104" s="53">
        <f t="shared" si="3"/>
        <v>0</v>
      </c>
      <c r="G104" s="54">
        <f t="shared" si="4"/>
        <v>0</v>
      </c>
      <c r="H104" s="55">
        <v>10</v>
      </c>
      <c r="I104" s="55">
        <v>60</v>
      </c>
      <c r="J104" s="56"/>
      <c r="K104" s="57">
        <f t="shared" si="5"/>
        <v>0</v>
      </c>
      <c r="L104" s="46"/>
      <c r="M104" s="47"/>
    </row>
    <row r="105" spans="1:13" ht="15.6">
      <c r="A105" s="36"/>
      <c r="B105" s="49" t="s">
        <v>316</v>
      </c>
      <c r="C105" s="50" t="s">
        <v>317</v>
      </c>
      <c r="D105" s="58" t="s">
        <v>318</v>
      </c>
      <c r="E105" s="52">
        <v>64.39</v>
      </c>
      <c r="F105" s="53">
        <f t="shared" si="3"/>
        <v>0</v>
      </c>
      <c r="G105" s="54">
        <f t="shared" si="4"/>
        <v>0</v>
      </c>
      <c r="H105" s="55">
        <v>10</v>
      </c>
      <c r="I105" s="55">
        <v>60</v>
      </c>
      <c r="J105" s="56"/>
      <c r="K105" s="57">
        <f t="shared" si="5"/>
        <v>0</v>
      </c>
      <c r="L105" s="46"/>
      <c r="M105" s="47"/>
    </row>
    <row r="106" spans="1:13" ht="31.2">
      <c r="A106" s="36"/>
      <c r="B106" s="49" t="s">
        <v>319</v>
      </c>
      <c r="C106" s="50" t="s">
        <v>320</v>
      </c>
      <c r="D106" s="58" t="s">
        <v>321</v>
      </c>
      <c r="E106" s="52">
        <v>1759.08</v>
      </c>
      <c r="F106" s="53">
        <f t="shared" si="3"/>
        <v>0</v>
      </c>
      <c r="G106" s="54">
        <f t="shared" si="4"/>
        <v>0</v>
      </c>
      <c r="H106" s="55">
        <v>12</v>
      </c>
      <c r="I106" s="55">
        <v>12</v>
      </c>
      <c r="J106" s="56"/>
      <c r="K106" s="57">
        <f t="shared" si="5"/>
        <v>0</v>
      </c>
      <c r="L106" s="46"/>
      <c r="M106" s="47"/>
    </row>
    <row r="107" spans="1:13" ht="31.8" thickBot="1">
      <c r="A107" s="59"/>
      <c r="B107" s="60" t="s">
        <v>322</v>
      </c>
      <c r="C107" s="61" t="s">
        <v>323</v>
      </c>
      <c r="D107" s="62" t="s">
        <v>324</v>
      </c>
      <c r="E107" s="63">
        <v>2555.4500000000003</v>
      </c>
      <c r="F107" s="64">
        <f t="shared" si="3"/>
        <v>0</v>
      </c>
      <c r="G107" s="65">
        <f t="shared" si="4"/>
        <v>0</v>
      </c>
      <c r="H107" s="66">
        <v>4</v>
      </c>
      <c r="I107" s="66">
        <v>4</v>
      </c>
      <c r="J107" s="67"/>
      <c r="K107" s="68">
        <f t="shared" si="5"/>
        <v>0</v>
      </c>
      <c r="L107" s="46"/>
      <c r="M107" s="47"/>
    </row>
    <row r="108" spans="1:13" ht="15.6">
      <c r="A108" s="69"/>
      <c r="B108" s="37" t="s">
        <v>325</v>
      </c>
      <c r="C108" s="38" t="s">
        <v>326</v>
      </c>
      <c r="D108" s="70" t="s">
        <v>327</v>
      </c>
      <c r="E108" s="40">
        <v>28.3</v>
      </c>
      <c r="F108" s="41">
        <f t="shared" si="3"/>
        <v>0</v>
      </c>
      <c r="G108" s="42">
        <f t="shared" si="4"/>
        <v>0</v>
      </c>
      <c r="H108" s="43">
        <v>50</v>
      </c>
      <c r="I108" s="43">
        <v>200</v>
      </c>
      <c r="J108" s="44"/>
      <c r="K108" s="45">
        <f t="shared" si="5"/>
        <v>0</v>
      </c>
      <c r="L108" s="46"/>
      <c r="M108" s="47"/>
    </row>
    <row r="109" spans="1:13" ht="15.6">
      <c r="A109" s="36"/>
      <c r="B109" s="49" t="s">
        <v>328</v>
      </c>
      <c r="C109" s="50" t="s">
        <v>329</v>
      </c>
      <c r="D109" s="58" t="s">
        <v>330</v>
      </c>
      <c r="E109" s="52">
        <v>9.74</v>
      </c>
      <c r="F109" s="53">
        <f t="shared" si="3"/>
        <v>0</v>
      </c>
      <c r="G109" s="54">
        <f t="shared" si="4"/>
        <v>0</v>
      </c>
      <c r="H109" s="55">
        <v>50</v>
      </c>
      <c r="I109" s="55">
        <v>300</v>
      </c>
      <c r="J109" s="56"/>
      <c r="K109" s="57">
        <f t="shared" si="5"/>
        <v>0</v>
      </c>
      <c r="L109" s="46"/>
      <c r="M109" s="47"/>
    </row>
    <row r="110" spans="1:13" ht="15.6">
      <c r="A110" s="36"/>
      <c r="B110" s="49" t="s">
        <v>331</v>
      </c>
      <c r="C110" s="50" t="s">
        <v>332</v>
      </c>
      <c r="D110" s="58" t="s">
        <v>333</v>
      </c>
      <c r="E110" s="52">
        <v>13.08</v>
      </c>
      <c r="F110" s="53">
        <f t="shared" si="3"/>
        <v>0</v>
      </c>
      <c r="G110" s="54">
        <f t="shared" si="4"/>
        <v>0</v>
      </c>
      <c r="H110" s="55">
        <v>50</v>
      </c>
      <c r="I110" s="55">
        <v>200</v>
      </c>
      <c r="J110" s="56"/>
      <c r="K110" s="57">
        <f t="shared" si="5"/>
        <v>0</v>
      </c>
      <c r="L110" s="46"/>
      <c r="M110" s="47"/>
    </row>
    <row r="111" spans="1:13" ht="15.6">
      <c r="A111" s="36"/>
      <c r="B111" s="49" t="s">
        <v>334</v>
      </c>
      <c r="C111" s="50" t="s">
        <v>335</v>
      </c>
      <c r="D111" s="58" t="s">
        <v>336</v>
      </c>
      <c r="E111" s="52">
        <v>36.479999999999997</v>
      </c>
      <c r="F111" s="53">
        <f t="shared" si="3"/>
        <v>0</v>
      </c>
      <c r="G111" s="54">
        <f t="shared" si="4"/>
        <v>0</v>
      </c>
      <c r="H111" s="55">
        <v>25</v>
      </c>
      <c r="I111" s="55">
        <v>25</v>
      </c>
      <c r="J111" s="56"/>
      <c r="K111" s="57">
        <f t="shared" si="5"/>
        <v>0</v>
      </c>
      <c r="L111" s="46"/>
      <c r="M111" s="47"/>
    </row>
    <row r="112" spans="1:13" ht="15.6">
      <c r="A112" s="36"/>
      <c r="B112" s="49" t="s">
        <v>337</v>
      </c>
      <c r="C112" s="50" t="s">
        <v>338</v>
      </c>
      <c r="D112" s="58" t="s">
        <v>339</v>
      </c>
      <c r="E112" s="52">
        <v>82.600000000000009</v>
      </c>
      <c r="F112" s="53">
        <f t="shared" si="3"/>
        <v>0</v>
      </c>
      <c r="G112" s="54">
        <f t="shared" si="4"/>
        <v>0</v>
      </c>
      <c r="H112" s="55">
        <v>25</v>
      </c>
      <c r="I112" s="55">
        <v>25</v>
      </c>
      <c r="J112" s="56"/>
      <c r="K112" s="57">
        <f t="shared" si="5"/>
        <v>0</v>
      </c>
      <c r="L112" s="46"/>
      <c r="M112" s="47"/>
    </row>
    <row r="113" spans="1:13" ht="15.6">
      <c r="A113" s="36"/>
      <c r="B113" s="49" t="s">
        <v>340</v>
      </c>
      <c r="C113" s="50" t="s">
        <v>341</v>
      </c>
      <c r="D113" s="58" t="s">
        <v>342</v>
      </c>
      <c r="E113" s="52">
        <v>248.35</v>
      </c>
      <c r="F113" s="53">
        <f t="shared" si="3"/>
        <v>0</v>
      </c>
      <c r="G113" s="54">
        <f t="shared" si="4"/>
        <v>0</v>
      </c>
      <c r="H113" s="55">
        <v>7</v>
      </c>
      <c r="I113" s="55">
        <v>7</v>
      </c>
      <c r="J113" s="56"/>
      <c r="K113" s="57">
        <f t="shared" si="5"/>
        <v>0</v>
      </c>
      <c r="L113" s="46"/>
      <c r="M113" s="47"/>
    </row>
    <row r="114" spans="1:13" ht="16.2" thickBot="1">
      <c r="A114" s="59"/>
      <c r="B114" s="71" t="s">
        <v>343</v>
      </c>
      <c r="C114" s="72" t="s">
        <v>344</v>
      </c>
      <c r="D114" s="106" t="s">
        <v>345</v>
      </c>
      <c r="E114" s="74">
        <v>14.09</v>
      </c>
      <c r="F114" s="75">
        <f t="shared" si="3"/>
        <v>0</v>
      </c>
      <c r="G114" s="76">
        <f t="shared" si="4"/>
        <v>0</v>
      </c>
      <c r="H114" s="77">
        <v>25</v>
      </c>
      <c r="I114" s="77">
        <v>150</v>
      </c>
      <c r="J114" s="78"/>
      <c r="K114" s="79">
        <f t="shared" si="5"/>
        <v>0</v>
      </c>
      <c r="L114" s="46"/>
      <c r="M114" s="47"/>
    </row>
    <row r="115" spans="1:13" ht="25.5" customHeight="1">
      <c r="A115" s="116"/>
      <c r="B115" s="92" t="s">
        <v>346</v>
      </c>
      <c r="C115" s="93" t="s">
        <v>347</v>
      </c>
      <c r="D115" s="114" t="s">
        <v>348</v>
      </c>
      <c r="E115" s="95">
        <v>33.22</v>
      </c>
      <c r="F115" s="96">
        <f t="shared" si="3"/>
        <v>0</v>
      </c>
      <c r="G115" s="97">
        <f t="shared" si="4"/>
        <v>0</v>
      </c>
      <c r="H115" s="99">
        <v>50</v>
      </c>
      <c r="I115" s="99">
        <v>400</v>
      </c>
      <c r="J115" s="100"/>
      <c r="K115" s="101">
        <f t="shared" si="5"/>
        <v>0</v>
      </c>
      <c r="L115" s="46"/>
      <c r="M115" s="47"/>
    </row>
    <row r="116" spans="1:13" ht="25.5" customHeight="1">
      <c r="A116" s="36"/>
      <c r="B116" s="49" t="s">
        <v>349</v>
      </c>
      <c r="C116" s="50" t="s">
        <v>350</v>
      </c>
      <c r="D116" s="58" t="s">
        <v>351</v>
      </c>
      <c r="E116" s="52">
        <v>38.659999999999997</v>
      </c>
      <c r="F116" s="53">
        <f t="shared" si="3"/>
        <v>0</v>
      </c>
      <c r="G116" s="54">
        <f t="shared" si="4"/>
        <v>0</v>
      </c>
      <c r="H116" s="55">
        <v>25</v>
      </c>
      <c r="I116" s="55">
        <v>150</v>
      </c>
      <c r="J116" s="56"/>
      <c r="K116" s="57">
        <f t="shared" si="5"/>
        <v>0</v>
      </c>
      <c r="L116" s="46"/>
      <c r="M116" s="47"/>
    </row>
    <row r="117" spans="1:13" ht="25.5" customHeight="1" thickBot="1">
      <c r="A117" s="59"/>
      <c r="B117" s="60" t="s">
        <v>352</v>
      </c>
      <c r="C117" s="61" t="s">
        <v>353</v>
      </c>
      <c r="D117" s="62" t="s">
        <v>354</v>
      </c>
      <c r="E117" s="63">
        <v>39.049999999999997</v>
      </c>
      <c r="F117" s="64">
        <f t="shared" si="3"/>
        <v>0</v>
      </c>
      <c r="G117" s="65">
        <f t="shared" si="4"/>
        <v>0</v>
      </c>
      <c r="H117" s="66">
        <v>25</v>
      </c>
      <c r="I117" s="66">
        <v>150</v>
      </c>
      <c r="J117" s="67"/>
      <c r="K117" s="68">
        <f t="shared" si="5"/>
        <v>0</v>
      </c>
      <c r="L117" s="46"/>
      <c r="M117" s="47"/>
    </row>
    <row r="118" spans="1:13" ht="25.5" customHeight="1">
      <c r="A118" s="69"/>
      <c r="B118" s="37" t="s">
        <v>355</v>
      </c>
      <c r="C118" s="38" t="s">
        <v>356</v>
      </c>
      <c r="D118" s="70" t="s">
        <v>357</v>
      </c>
      <c r="E118" s="40">
        <v>44.769999999999996</v>
      </c>
      <c r="F118" s="41">
        <f t="shared" si="3"/>
        <v>0</v>
      </c>
      <c r="G118" s="42">
        <f t="shared" si="4"/>
        <v>0</v>
      </c>
      <c r="H118" s="43">
        <v>25</v>
      </c>
      <c r="I118" s="43">
        <v>300</v>
      </c>
      <c r="J118" s="44"/>
      <c r="K118" s="45">
        <f t="shared" si="5"/>
        <v>0</v>
      </c>
      <c r="L118" s="46"/>
      <c r="M118" s="47"/>
    </row>
    <row r="119" spans="1:13" ht="25.5" customHeight="1" thickBot="1">
      <c r="A119" s="59"/>
      <c r="B119" s="71" t="s">
        <v>358</v>
      </c>
      <c r="C119" s="72" t="s">
        <v>359</v>
      </c>
      <c r="D119" s="106" t="s">
        <v>360</v>
      </c>
      <c r="E119" s="74">
        <v>66.98</v>
      </c>
      <c r="F119" s="75">
        <f t="shared" si="3"/>
        <v>0</v>
      </c>
      <c r="G119" s="76">
        <f t="shared" si="4"/>
        <v>0</v>
      </c>
      <c r="H119" s="77">
        <v>50</v>
      </c>
      <c r="I119" s="77">
        <v>200</v>
      </c>
      <c r="J119" s="78"/>
      <c r="K119" s="79">
        <f t="shared" si="5"/>
        <v>0</v>
      </c>
      <c r="L119" s="46"/>
      <c r="M119" s="47"/>
    </row>
    <row r="120" spans="1:13" ht="48.75" customHeight="1">
      <c r="A120" s="69"/>
      <c r="B120" s="92" t="s">
        <v>361</v>
      </c>
      <c r="C120" s="93" t="s">
        <v>362</v>
      </c>
      <c r="D120" s="114" t="s">
        <v>363</v>
      </c>
      <c r="E120" s="95">
        <v>26.51</v>
      </c>
      <c r="F120" s="96">
        <f t="shared" si="3"/>
        <v>0</v>
      </c>
      <c r="G120" s="97">
        <f t="shared" si="4"/>
        <v>0</v>
      </c>
      <c r="H120" s="99">
        <v>50</v>
      </c>
      <c r="I120" s="99">
        <v>200</v>
      </c>
      <c r="J120" s="100"/>
      <c r="K120" s="101">
        <f t="shared" si="5"/>
        <v>0</v>
      </c>
      <c r="L120" s="46"/>
      <c r="M120" s="47"/>
    </row>
    <row r="121" spans="1:13" ht="48.75" customHeight="1" thickBot="1">
      <c r="A121" s="59"/>
      <c r="B121" s="60" t="s">
        <v>364</v>
      </c>
      <c r="C121" s="61" t="s">
        <v>365</v>
      </c>
      <c r="D121" s="62" t="s">
        <v>366</v>
      </c>
      <c r="E121" s="63">
        <v>19.59</v>
      </c>
      <c r="F121" s="64">
        <f t="shared" si="3"/>
        <v>0</v>
      </c>
      <c r="G121" s="65">
        <f t="shared" si="4"/>
        <v>0</v>
      </c>
      <c r="H121" s="66">
        <v>50</v>
      </c>
      <c r="I121" s="66">
        <v>200</v>
      </c>
      <c r="J121" s="67"/>
      <c r="K121" s="68">
        <f t="shared" si="5"/>
        <v>0</v>
      </c>
      <c r="L121" s="46"/>
      <c r="M121" s="47"/>
    </row>
    <row r="122" spans="1:13" ht="15.6">
      <c r="A122" s="69"/>
      <c r="B122" s="37" t="s">
        <v>367</v>
      </c>
      <c r="C122" s="38" t="s">
        <v>368</v>
      </c>
      <c r="D122" s="70" t="s">
        <v>369</v>
      </c>
      <c r="E122" s="40">
        <v>20.59</v>
      </c>
      <c r="F122" s="41">
        <f t="shared" si="3"/>
        <v>0</v>
      </c>
      <c r="G122" s="42">
        <f t="shared" si="4"/>
        <v>0</v>
      </c>
      <c r="H122" s="43">
        <v>20</v>
      </c>
      <c r="I122" s="43">
        <v>240</v>
      </c>
      <c r="J122" s="44"/>
      <c r="K122" s="45">
        <f t="shared" si="5"/>
        <v>0</v>
      </c>
      <c r="L122" s="46"/>
      <c r="M122" s="47"/>
    </row>
    <row r="123" spans="1:13" ht="15.6">
      <c r="A123" s="36"/>
      <c r="B123" s="49" t="s">
        <v>370</v>
      </c>
      <c r="C123" s="50" t="s">
        <v>371</v>
      </c>
      <c r="D123" s="58" t="s">
        <v>372</v>
      </c>
      <c r="E123" s="52">
        <v>34.36</v>
      </c>
      <c r="F123" s="53">
        <f t="shared" si="3"/>
        <v>0</v>
      </c>
      <c r="G123" s="54">
        <f t="shared" si="4"/>
        <v>0</v>
      </c>
      <c r="H123" s="55">
        <v>15</v>
      </c>
      <c r="I123" s="55">
        <v>180</v>
      </c>
      <c r="J123" s="56"/>
      <c r="K123" s="57">
        <f t="shared" si="5"/>
        <v>0</v>
      </c>
      <c r="L123" s="46"/>
      <c r="M123" s="47"/>
    </row>
    <row r="124" spans="1:13" ht="15.6">
      <c r="A124" s="36"/>
      <c r="B124" s="49" t="s">
        <v>373</v>
      </c>
      <c r="C124" s="50" t="s">
        <v>374</v>
      </c>
      <c r="D124" s="58" t="s">
        <v>375</v>
      </c>
      <c r="E124" s="52">
        <v>57.47</v>
      </c>
      <c r="F124" s="53">
        <f t="shared" si="3"/>
        <v>0</v>
      </c>
      <c r="G124" s="54">
        <f t="shared" si="4"/>
        <v>0</v>
      </c>
      <c r="H124" s="55">
        <v>10</v>
      </c>
      <c r="I124" s="55">
        <v>60</v>
      </c>
      <c r="J124" s="56"/>
      <c r="K124" s="57">
        <f t="shared" si="5"/>
        <v>0</v>
      </c>
      <c r="L124" s="46"/>
      <c r="M124" s="47"/>
    </row>
    <row r="125" spans="1:13" ht="15.6">
      <c r="A125" s="36"/>
      <c r="B125" s="49" t="s">
        <v>376</v>
      </c>
      <c r="C125" s="50" t="s">
        <v>377</v>
      </c>
      <c r="D125" s="58" t="s">
        <v>378</v>
      </c>
      <c r="E125" s="52">
        <v>82.03</v>
      </c>
      <c r="F125" s="53">
        <f t="shared" si="3"/>
        <v>0</v>
      </c>
      <c r="G125" s="54">
        <f t="shared" si="4"/>
        <v>0</v>
      </c>
      <c r="H125" s="55">
        <v>5</v>
      </c>
      <c r="I125" s="55">
        <v>20</v>
      </c>
      <c r="J125" s="56"/>
      <c r="K125" s="57">
        <f t="shared" si="5"/>
        <v>0</v>
      </c>
      <c r="L125" s="46"/>
      <c r="M125" s="47"/>
    </row>
    <row r="126" spans="1:13" ht="15.6">
      <c r="A126" s="36"/>
      <c r="B126" s="49" t="s">
        <v>379</v>
      </c>
      <c r="C126" s="50" t="s">
        <v>380</v>
      </c>
      <c r="D126" s="58" t="s">
        <v>381</v>
      </c>
      <c r="E126" s="52">
        <v>207.14</v>
      </c>
      <c r="F126" s="53">
        <f t="shared" si="3"/>
        <v>0</v>
      </c>
      <c r="G126" s="54">
        <f t="shared" si="4"/>
        <v>0</v>
      </c>
      <c r="H126" s="55">
        <v>8</v>
      </c>
      <c r="I126" s="55">
        <v>8</v>
      </c>
      <c r="J126" s="56"/>
      <c r="K126" s="57">
        <f t="shared" si="5"/>
        <v>0</v>
      </c>
      <c r="L126" s="46"/>
      <c r="M126" s="47"/>
    </row>
    <row r="127" spans="1:13" ht="15.6">
      <c r="A127" s="36"/>
      <c r="B127" s="49" t="s">
        <v>382</v>
      </c>
      <c r="C127" s="50" t="s">
        <v>383</v>
      </c>
      <c r="D127" s="58" t="s">
        <v>384</v>
      </c>
      <c r="E127" s="52">
        <v>556.81999999999994</v>
      </c>
      <c r="F127" s="53">
        <f t="shared" si="3"/>
        <v>0</v>
      </c>
      <c r="G127" s="54">
        <f t="shared" si="4"/>
        <v>0</v>
      </c>
      <c r="H127" s="55">
        <v>16</v>
      </c>
      <c r="I127" s="55">
        <v>16</v>
      </c>
      <c r="J127" s="56"/>
      <c r="K127" s="57">
        <f t="shared" si="5"/>
        <v>0</v>
      </c>
      <c r="L127" s="46"/>
      <c r="M127" s="47"/>
    </row>
    <row r="128" spans="1:13" ht="15.6">
      <c r="A128" s="36"/>
      <c r="B128" s="49" t="s">
        <v>385</v>
      </c>
      <c r="C128" s="50" t="s">
        <v>386</v>
      </c>
      <c r="D128" s="58" t="s">
        <v>387</v>
      </c>
      <c r="E128" s="52">
        <v>696.3</v>
      </c>
      <c r="F128" s="53">
        <f t="shared" si="3"/>
        <v>0</v>
      </c>
      <c r="G128" s="54">
        <f t="shared" si="4"/>
        <v>0</v>
      </c>
      <c r="H128" s="55">
        <v>16</v>
      </c>
      <c r="I128" s="55">
        <v>16</v>
      </c>
      <c r="J128" s="56"/>
      <c r="K128" s="57">
        <f t="shared" si="5"/>
        <v>0</v>
      </c>
      <c r="L128" s="46"/>
      <c r="M128" s="47"/>
    </row>
    <row r="129" spans="1:13" ht="16.2" thickBot="1">
      <c r="A129" s="59"/>
      <c r="B129" s="71" t="s">
        <v>388</v>
      </c>
      <c r="C129" s="72" t="s">
        <v>389</v>
      </c>
      <c r="D129" s="73" t="s">
        <v>390</v>
      </c>
      <c r="E129" s="74">
        <v>880.86</v>
      </c>
      <c r="F129" s="75">
        <f t="shared" si="3"/>
        <v>0</v>
      </c>
      <c r="G129" s="76">
        <f t="shared" si="4"/>
        <v>0</v>
      </c>
      <c r="H129" s="77">
        <v>4</v>
      </c>
      <c r="I129" s="77">
        <v>4</v>
      </c>
      <c r="J129" s="78"/>
      <c r="K129" s="79">
        <f t="shared" si="5"/>
        <v>0</v>
      </c>
      <c r="L129" s="46"/>
      <c r="M129" s="47"/>
    </row>
    <row r="130" spans="1:13" ht="33.75" customHeight="1">
      <c r="A130" s="69"/>
      <c r="B130" s="92" t="s">
        <v>391</v>
      </c>
      <c r="C130" s="93" t="s">
        <v>392</v>
      </c>
      <c r="D130" s="117" t="s">
        <v>393</v>
      </c>
      <c r="E130" s="95">
        <v>87.2</v>
      </c>
      <c r="F130" s="96">
        <f t="shared" si="3"/>
        <v>0</v>
      </c>
      <c r="G130" s="97">
        <f t="shared" si="4"/>
        <v>0</v>
      </c>
      <c r="H130" s="99">
        <v>35</v>
      </c>
      <c r="I130" s="99">
        <v>35</v>
      </c>
      <c r="J130" s="100"/>
      <c r="K130" s="101">
        <f t="shared" si="5"/>
        <v>0</v>
      </c>
      <c r="L130" s="46"/>
      <c r="M130" s="47"/>
    </row>
    <row r="131" spans="1:13" ht="33.75" customHeight="1">
      <c r="A131" s="112"/>
      <c r="B131" s="49" t="s">
        <v>394</v>
      </c>
      <c r="C131" s="50" t="s">
        <v>395</v>
      </c>
      <c r="D131" s="58" t="s">
        <v>396</v>
      </c>
      <c r="E131" s="52">
        <v>80.02000000000001</v>
      </c>
      <c r="F131" s="53">
        <f t="shared" si="3"/>
        <v>0</v>
      </c>
      <c r="G131" s="54">
        <f t="shared" si="4"/>
        <v>0</v>
      </c>
      <c r="H131" s="55">
        <v>20</v>
      </c>
      <c r="I131" s="55">
        <v>20</v>
      </c>
      <c r="J131" s="56"/>
      <c r="K131" s="57">
        <f t="shared" si="5"/>
        <v>0</v>
      </c>
      <c r="L131" s="46"/>
      <c r="M131" s="47"/>
    </row>
    <row r="132" spans="1:13" ht="33.75" customHeight="1" thickBot="1">
      <c r="A132" s="59"/>
      <c r="B132" s="60" t="s">
        <v>397</v>
      </c>
      <c r="C132" s="61" t="s">
        <v>398</v>
      </c>
      <c r="D132" s="62" t="s">
        <v>399</v>
      </c>
      <c r="E132" s="63">
        <v>71.010000000000005</v>
      </c>
      <c r="F132" s="64">
        <f t="shared" si="3"/>
        <v>0</v>
      </c>
      <c r="G132" s="65">
        <f t="shared" si="4"/>
        <v>0</v>
      </c>
      <c r="H132" s="66">
        <v>12</v>
      </c>
      <c r="I132" s="66">
        <v>48</v>
      </c>
      <c r="J132" s="67"/>
      <c r="K132" s="68">
        <f t="shared" si="5"/>
        <v>0</v>
      </c>
      <c r="L132" s="46"/>
      <c r="M132" s="47"/>
    </row>
    <row r="133" spans="1:13" ht="46.5" customHeight="1" thickBot="1">
      <c r="A133" s="118"/>
      <c r="B133" s="119" t="s">
        <v>400</v>
      </c>
      <c r="C133" s="120" t="s">
        <v>401</v>
      </c>
      <c r="D133" s="121" t="s">
        <v>399</v>
      </c>
      <c r="E133" s="122">
        <v>65.820000000000007</v>
      </c>
      <c r="F133" s="123">
        <f t="shared" ref="F133:F196" si="6">$F$2</f>
        <v>0</v>
      </c>
      <c r="G133" s="124">
        <f t="shared" ref="G133:G196" si="7">IFERROR(E133*F133,"-")</f>
        <v>0</v>
      </c>
      <c r="H133" s="125">
        <v>8</v>
      </c>
      <c r="I133" s="125">
        <v>48</v>
      </c>
      <c r="J133" s="126"/>
      <c r="K133" s="127">
        <f t="shared" ref="K133:K196" si="8">IFERROR(J133*G133,0)</f>
        <v>0</v>
      </c>
      <c r="L133" s="46"/>
      <c r="M133" s="47"/>
    </row>
    <row r="134" spans="1:13" ht="15.6">
      <c r="A134" s="69"/>
      <c r="B134" s="92" t="s">
        <v>402</v>
      </c>
      <c r="C134" s="93" t="s">
        <v>403</v>
      </c>
      <c r="D134" s="114" t="s">
        <v>404</v>
      </c>
      <c r="E134" s="95">
        <v>19.07</v>
      </c>
      <c r="F134" s="96">
        <f t="shared" si="6"/>
        <v>0</v>
      </c>
      <c r="G134" s="97">
        <f t="shared" si="7"/>
        <v>0</v>
      </c>
      <c r="H134" s="99">
        <v>25</v>
      </c>
      <c r="I134" s="99">
        <v>300</v>
      </c>
      <c r="J134" s="100"/>
      <c r="K134" s="101">
        <f t="shared" si="8"/>
        <v>0</v>
      </c>
      <c r="L134" s="46"/>
      <c r="M134" s="47"/>
    </row>
    <row r="135" spans="1:13" ht="16.2">
      <c r="A135" s="112"/>
      <c r="B135" s="49" t="s">
        <v>405</v>
      </c>
      <c r="C135" s="50" t="s">
        <v>406</v>
      </c>
      <c r="D135" s="58" t="s">
        <v>407</v>
      </c>
      <c r="E135" s="52">
        <v>70.290000000000006</v>
      </c>
      <c r="F135" s="53">
        <f t="shared" si="6"/>
        <v>0</v>
      </c>
      <c r="G135" s="54">
        <f t="shared" si="7"/>
        <v>0</v>
      </c>
      <c r="H135" s="55">
        <v>25</v>
      </c>
      <c r="I135" s="55">
        <v>150</v>
      </c>
      <c r="J135" s="56"/>
      <c r="K135" s="57">
        <f t="shared" si="8"/>
        <v>0</v>
      </c>
      <c r="L135" s="46"/>
      <c r="M135" s="47"/>
    </row>
    <row r="136" spans="1:13" ht="15.6">
      <c r="A136" s="36"/>
      <c r="B136" s="49" t="s">
        <v>408</v>
      </c>
      <c r="C136" s="50" t="s">
        <v>409</v>
      </c>
      <c r="D136" s="58" t="s">
        <v>410</v>
      </c>
      <c r="E136" s="52">
        <v>30.700000000000003</v>
      </c>
      <c r="F136" s="53">
        <f t="shared" si="6"/>
        <v>0</v>
      </c>
      <c r="G136" s="54">
        <f t="shared" si="7"/>
        <v>0</v>
      </c>
      <c r="H136" s="55">
        <v>10</v>
      </c>
      <c r="I136" s="55">
        <v>60</v>
      </c>
      <c r="J136" s="56"/>
      <c r="K136" s="57">
        <f t="shared" si="8"/>
        <v>0</v>
      </c>
      <c r="L136" s="46"/>
      <c r="M136" s="47"/>
    </row>
    <row r="137" spans="1:13" ht="16.2" thickBot="1">
      <c r="A137" s="59"/>
      <c r="B137" s="60" t="s">
        <v>411</v>
      </c>
      <c r="C137" s="61" t="s">
        <v>412</v>
      </c>
      <c r="D137" s="62" t="s">
        <v>413</v>
      </c>
      <c r="E137" s="63">
        <v>67.2</v>
      </c>
      <c r="F137" s="64">
        <f t="shared" si="6"/>
        <v>0</v>
      </c>
      <c r="G137" s="65">
        <f t="shared" si="7"/>
        <v>0</v>
      </c>
      <c r="H137" s="66">
        <v>12</v>
      </c>
      <c r="I137" s="66">
        <v>12</v>
      </c>
      <c r="J137" s="67"/>
      <c r="K137" s="68">
        <f t="shared" si="8"/>
        <v>0</v>
      </c>
      <c r="L137" s="46"/>
      <c r="M137" s="47"/>
    </row>
    <row r="138" spans="1:13" ht="15.6">
      <c r="A138" s="69"/>
      <c r="B138" s="37" t="s">
        <v>414</v>
      </c>
      <c r="C138" s="38" t="s">
        <v>415</v>
      </c>
      <c r="D138" s="70" t="s">
        <v>416</v>
      </c>
      <c r="E138" s="40">
        <v>67.28</v>
      </c>
      <c r="F138" s="41">
        <f t="shared" si="6"/>
        <v>0</v>
      </c>
      <c r="G138" s="42">
        <f t="shared" si="7"/>
        <v>0</v>
      </c>
      <c r="H138" s="43">
        <v>25</v>
      </c>
      <c r="I138" s="43">
        <v>100</v>
      </c>
      <c r="J138" s="44"/>
      <c r="K138" s="45">
        <f t="shared" si="8"/>
        <v>0</v>
      </c>
      <c r="L138" s="46"/>
      <c r="M138" s="47"/>
    </row>
    <row r="139" spans="1:13" ht="15.6">
      <c r="A139" s="36"/>
      <c r="B139" s="49" t="s">
        <v>417</v>
      </c>
      <c r="C139" s="50" t="s">
        <v>418</v>
      </c>
      <c r="D139" s="58" t="s">
        <v>419</v>
      </c>
      <c r="E139" s="52">
        <v>26.89</v>
      </c>
      <c r="F139" s="53">
        <f t="shared" si="6"/>
        <v>0</v>
      </c>
      <c r="G139" s="54">
        <f t="shared" si="7"/>
        <v>0</v>
      </c>
      <c r="H139" s="55">
        <v>25</v>
      </c>
      <c r="I139" s="55">
        <v>100</v>
      </c>
      <c r="J139" s="56"/>
      <c r="K139" s="57">
        <f t="shared" si="8"/>
        <v>0</v>
      </c>
      <c r="L139" s="46"/>
      <c r="M139" s="47"/>
    </row>
    <row r="140" spans="1:13" ht="15.6">
      <c r="A140" s="36"/>
      <c r="B140" s="49" t="s">
        <v>420</v>
      </c>
      <c r="C140" s="50" t="s">
        <v>421</v>
      </c>
      <c r="D140" s="58" t="s">
        <v>422</v>
      </c>
      <c r="E140" s="52">
        <v>39.03</v>
      </c>
      <c r="F140" s="53">
        <f t="shared" si="6"/>
        <v>0</v>
      </c>
      <c r="G140" s="54">
        <f t="shared" si="7"/>
        <v>0</v>
      </c>
      <c r="H140" s="55">
        <v>20</v>
      </c>
      <c r="I140" s="55">
        <v>80</v>
      </c>
      <c r="J140" s="56"/>
      <c r="K140" s="57">
        <f t="shared" si="8"/>
        <v>0</v>
      </c>
      <c r="L140" s="46"/>
      <c r="M140" s="47"/>
    </row>
    <row r="141" spans="1:13" ht="15.6">
      <c r="A141" s="36"/>
      <c r="B141" s="49" t="s">
        <v>423</v>
      </c>
      <c r="C141" s="50" t="s">
        <v>424</v>
      </c>
      <c r="D141" s="58" t="s">
        <v>425</v>
      </c>
      <c r="E141" s="52">
        <v>50.129999999999995</v>
      </c>
      <c r="F141" s="53">
        <f t="shared" si="6"/>
        <v>0</v>
      </c>
      <c r="G141" s="54">
        <f t="shared" si="7"/>
        <v>0</v>
      </c>
      <c r="H141" s="55">
        <v>14</v>
      </c>
      <c r="I141" s="55">
        <v>56</v>
      </c>
      <c r="J141" s="56"/>
      <c r="K141" s="57">
        <f t="shared" si="8"/>
        <v>0</v>
      </c>
      <c r="L141" s="46"/>
      <c r="M141" s="47"/>
    </row>
    <row r="142" spans="1:13" ht="15.6">
      <c r="A142" s="36"/>
      <c r="B142" s="49" t="s">
        <v>426</v>
      </c>
      <c r="C142" s="50" t="s">
        <v>427</v>
      </c>
      <c r="D142" s="58" t="s">
        <v>428</v>
      </c>
      <c r="E142" s="52">
        <v>82.03</v>
      </c>
      <c r="F142" s="53">
        <f t="shared" si="6"/>
        <v>0</v>
      </c>
      <c r="G142" s="54">
        <f t="shared" si="7"/>
        <v>0</v>
      </c>
      <c r="H142" s="55">
        <v>25</v>
      </c>
      <c r="I142" s="55">
        <v>100</v>
      </c>
      <c r="J142" s="56"/>
      <c r="K142" s="57">
        <f t="shared" si="8"/>
        <v>0</v>
      </c>
      <c r="L142" s="46"/>
      <c r="M142" s="47"/>
    </row>
    <row r="143" spans="1:13" ht="16.2" thickBot="1">
      <c r="A143" s="59"/>
      <c r="B143" s="71" t="s">
        <v>429</v>
      </c>
      <c r="C143" s="72" t="s">
        <v>430</v>
      </c>
      <c r="D143" s="106" t="s">
        <v>431</v>
      </c>
      <c r="E143" s="74">
        <v>89.22</v>
      </c>
      <c r="F143" s="75">
        <f t="shared" si="6"/>
        <v>0</v>
      </c>
      <c r="G143" s="76">
        <f t="shared" si="7"/>
        <v>0</v>
      </c>
      <c r="H143" s="77">
        <v>8</v>
      </c>
      <c r="I143" s="77">
        <v>48</v>
      </c>
      <c r="J143" s="78"/>
      <c r="K143" s="79">
        <f t="shared" si="8"/>
        <v>0</v>
      </c>
      <c r="L143" s="46"/>
      <c r="M143" s="47"/>
    </row>
    <row r="144" spans="1:13" ht="25.5" customHeight="1">
      <c r="A144" s="69"/>
      <c r="B144" s="92" t="s">
        <v>432</v>
      </c>
      <c r="C144" s="93" t="s">
        <v>433</v>
      </c>
      <c r="D144" s="114" t="s">
        <v>434</v>
      </c>
      <c r="E144" s="95">
        <v>50.89</v>
      </c>
      <c r="F144" s="96">
        <f t="shared" si="6"/>
        <v>0</v>
      </c>
      <c r="G144" s="97">
        <f t="shared" si="7"/>
        <v>0</v>
      </c>
      <c r="H144" s="99">
        <v>20</v>
      </c>
      <c r="I144" s="99">
        <v>80</v>
      </c>
      <c r="J144" s="100"/>
      <c r="K144" s="101">
        <f t="shared" si="8"/>
        <v>0</v>
      </c>
      <c r="L144" s="46"/>
      <c r="M144" s="47"/>
    </row>
    <row r="145" spans="1:13" ht="25.5" customHeight="1">
      <c r="A145" s="36"/>
      <c r="B145" s="49" t="s">
        <v>435</v>
      </c>
      <c r="C145" s="50" t="s">
        <v>436</v>
      </c>
      <c r="D145" s="58" t="s">
        <v>437</v>
      </c>
      <c r="E145" s="52">
        <v>96.51</v>
      </c>
      <c r="F145" s="53">
        <f t="shared" si="6"/>
        <v>0</v>
      </c>
      <c r="G145" s="54">
        <f t="shared" si="7"/>
        <v>0</v>
      </c>
      <c r="H145" s="55">
        <v>20</v>
      </c>
      <c r="I145" s="55">
        <v>20</v>
      </c>
      <c r="J145" s="56"/>
      <c r="K145" s="57">
        <f t="shared" si="8"/>
        <v>0</v>
      </c>
      <c r="L145" s="46"/>
      <c r="M145" s="47"/>
    </row>
    <row r="146" spans="1:13" ht="25.5" customHeight="1" thickBot="1">
      <c r="A146" s="59"/>
      <c r="B146" s="60" t="s">
        <v>438</v>
      </c>
      <c r="C146" s="61" t="s">
        <v>439</v>
      </c>
      <c r="D146" s="62" t="s">
        <v>440</v>
      </c>
      <c r="E146" s="63">
        <v>145.16999999999999</v>
      </c>
      <c r="F146" s="64">
        <f t="shared" si="6"/>
        <v>0</v>
      </c>
      <c r="G146" s="65">
        <f t="shared" si="7"/>
        <v>0</v>
      </c>
      <c r="H146" s="66">
        <v>12</v>
      </c>
      <c r="I146" s="66">
        <v>12</v>
      </c>
      <c r="J146" s="67"/>
      <c r="K146" s="68">
        <f t="shared" si="8"/>
        <v>0</v>
      </c>
      <c r="L146" s="46"/>
      <c r="M146" s="47"/>
    </row>
    <row r="147" spans="1:13" ht="76.5" customHeight="1" thickBot="1">
      <c r="A147" s="80"/>
      <c r="B147" s="119" t="s">
        <v>441</v>
      </c>
      <c r="C147" s="128" t="s">
        <v>442</v>
      </c>
      <c r="D147" s="129" t="s">
        <v>443</v>
      </c>
      <c r="E147" s="122">
        <v>28.270000000000003</v>
      </c>
      <c r="F147" s="123">
        <f t="shared" si="6"/>
        <v>0</v>
      </c>
      <c r="G147" s="124">
        <f t="shared" si="7"/>
        <v>0</v>
      </c>
      <c r="H147" s="125">
        <v>20</v>
      </c>
      <c r="I147" s="125">
        <v>80</v>
      </c>
      <c r="J147" s="126"/>
      <c r="K147" s="127">
        <f t="shared" si="8"/>
        <v>0</v>
      </c>
      <c r="L147" s="46"/>
      <c r="M147" s="47"/>
    </row>
    <row r="148" spans="1:13" ht="76.5" customHeight="1" thickBot="1">
      <c r="A148" s="80"/>
      <c r="B148" s="81" t="s">
        <v>444</v>
      </c>
      <c r="C148" s="82" t="s">
        <v>445</v>
      </c>
      <c r="D148" s="130" t="s">
        <v>446</v>
      </c>
      <c r="E148" s="84">
        <v>31.450000000000003</v>
      </c>
      <c r="F148" s="85">
        <f t="shared" si="6"/>
        <v>0</v>
      </c>
      <c r="G148" s="86">
        <f t="shared" si="7"/>
        <v>0</v>
      </c>
      <c r="H148" s="87">
        <v>12</v>
      </c>
      <c r="I148" s="87">
        <v>72</v>
      </c>
      <c r="J148" s="88"/>
      <c r="K148" s="89">
        <f t="shared" si="8"/>
        <v>0</v>
      </c>
      <c r="L148" s="46"/>
      <c r="M148" s="47"/>
    </row>
    <row r="149" spans="1:13" ht="15.6">
      <c r="A149" s="69"/>
      <c r="B149" s="37" t="s">
        <v>447</v>
      </c>
      <c r="C149" s="38" t="s">
        <v>448</v>
      </c>
      <c r="D149" s="70" t="s">
        <v>449</v>
      </c>
      <c r="E149" s="40">
        <v>28.060000000000002</v>
      </c>
      <c r="F149" s="41">
        <f t="shared" si="6"/>
        <v>0</v>
      </c>
      <c r="G149" s="42">
        <f t="shared" si="7"/>
        <v>0</v>
      </c>
      <c r="H149" s="43">
        <v>100</v>
      </c>
      <c r="I149" s="43">
        <v>400</v>
      </c>
      <c r="J149" s="44"/>
      <c r="K149" s="45">
        <f t="shared" si="8"/>
        <v>0</v>
      </c>
      <c r="L149" s="46"/>
      <c r="M149" s="47"/>
    </row>
    <row r="150" spans="1:13" ht="15.6">
      <c r="A150" s="36"/>
      <c r="B150" s="49" t="s">
        <v>450</v>
      </c>
      <c r="C150" s="50" t="s">
        <v>451</v>
      </c>
      <c r="D150" s="58" t="s">
        <v>452</v>
      </c>
      <c r="E150" s="52">
        <v>19.580000000000002</v>
      </c>
      <c r="F150" s="53">
        <f t="shared" si="6"/>
        <v>0</v>
      </c>
      <c r="G150" s="54">
        <f t="shared" si="7"/>
        <v>0</v>
      </c>
      <c r="H150" s="55">
        <v>30</v>
      </c>
      <c r="I150" s="55">
        <v>120</v>
      </c>
      <c r="J150" s="56"/>
      <c r="K150" s="57">
        <f t="shared" si="8"/>
        <v>0</v>
      </c>
      <c r="L150" s="46"/>
      <c r="M150" s="47"/>
    </row>
    <row r="151" spans="1:13" ht="15.6">
      <c r="A151" s="36"/>
      <c r="B151" s="49" t="s">
        <v>453</v>
      </c>
      <c r="C151" s="50" t="s">
        <v>454</v>
      </c>
      <c r="D151" s="58" t="s">
        <v>455</v>
      </c>
      <c r="E151" s="52">
        <v>49.53</v>
      </c>
      <c r="F151" s="53">
        <f t="shared" si="6"/>
        <v>0</v>
      </c>
      <c r="G151" s="54">
        <f t="shared" si="7"/>
        <v>0</v>
      </c>
      <c r="H151" s="55">
        <v>10</v>
      </c>
      <c r="I151" s="55">
        <v>60</v>
      </c>
      <c r="J151" s="56"/>
      <c r="K151" s="57">
        <f t="shared" si="8"/>
        <v>0</v>
      </c>
      <c r="L151" s="46"/>
      <c r="M151" s="47"/>
    </row>
    <row r="152" spans="1:13" ht="15.6">
      <c r="A152" s="36"/>
      <c r="B152" s="49" t="s">
        <v>456</v>
      </c>
      <c r="C152" s="50" t="s">
        <v>457</v>
      </c>
      <c r="D152" s="58" t="s">
        <v>458</v>
      </c>
      <c r="E152" s="52">
        <v>95.25</v>
      </c>
      <c r="F152" s="53">
        <f t="shared" si="6"/>
        <v>0</v>
      </c>
      <c r="G152" s="54">
        <f t="shared" si="7"/>
        <v>0</v>
      </c>
      <c r="H152" s="55">
        <v>5</v>
      </c>
      <c r="I152" s="55">
        <v>30</v>
      </c>
      <c r="J152" s="56"/>
      <c r="K152" s="57">
        <f t="shared" si="8"/>
        <v>0</v>
      </c>
      <c r="L152" s="46"/>
      <c r="M152" s="47"/>
    </row>
    <row r="153" spans="1:13" ht="16.2" thickBot="1">
      <c r="A153" s="59"/>
      <c r="B153" s="71" t="s">
        <v>459</v>
      </c>
      <c r="C153" s="72" t="s">
        <v>460</v>
      </c>
      <c r="D153" s="106" t="s">
        <v>461</v>
      </c>
      <c r="E153" s="74">
        <v>425.88</v>
      </c>
      <c r="F153" s="75">
        <f t="shared" si="6"/>
        <v>0</v>
      </c>
      <c r="G153" s="76">
        <f t="shared" si="7"/>
        <v>0</v>
      </c>
      <c r="H153" s="77">
        <v>12</v>
      </c>
      <c r="I153" s="77">
        <v>12</v>
      </c>
      <c r="J153" s="78"/>
      <c r="K153" s="79">
        <f t="shared" si="8"/>
        <v>0</v>
      </c>
      <c r="L153" s="46"/>
      <c r="M153" s="47"/>
    </row>
    <row r="154" spans="1:13" ht="15.6">
      <c r="A154" s="190"/>
      <c r="B154" s="92" t="s">
        <v>462</v>
      </c>
      <c r="C154" s="93" t="s">
        <v>463</v>
      </c>
      <c r="D154" s="131" t="s">
        <v>464</v>
      </c>
      <c r="E154" s="95">
        <v>11.52</v>
      </c>
      <c r="F154" s="96">
        <f t="shared" si="6"/>
        <v>0</v>
      </c>
      <c r="G154" s="97">
        <f t="shared" si="7"/>
        <v>0</v>
      </c>
      <c r="H154" s="99">
        <v>100</v>
      </c>
      <c r="I154" s="99">
        <v>600</v>
      </c>
      <c r="J154" s="100"/>
      <c r="K154" s="101">
        <f t="shared" si="8"/>
        <v>0</v>
      </c>
      <c r="L154" s="46"/>
      <c r="M154" s="47"/>
    </row>
    <row r="155" spans="1:13" ht="15.6">
      <c r="A155" s="191"/>
      <c r="B155" s="49" t="s">
        <v>465</v>
      </c>
      <c r="C155" s="50" t="s">
        <v>466</v>
      </c>
      <c r="D155" s="51" t="s">
        <v>467</v>
      </c>
      <c r="E155" s="52">
        <v>12.14</v>
      </c>
      <c r="F155" s="53">
        <f t="shared" si="6"/>
        <v>0</v>
      </c>
      <c r="G155" s="54">
        <f t="shared" si="7"/>
        <v>0</v>
      </c>
      <c r="H155" s="55">
        <v>100</v>
      </c>
      <c r="I155" s="55">
        <v>600</v>
      </c>
      <c r="J155" s="56"/>
      <c r="K155" s="57">
        <f t="shared" si="8"/>
        <v>0</v>
      </c>
      <c r="L155" s="46"/>
      <c r="M155" s="47"/>
    </row>
    <row r="156" spans="1:13" ht="15.6">
      <c r="A156" s="191"/>
      <c r="B156" s="49" t="s">
        <v>468</v>
      </c>
      <c r="C156" s="50" t="s">
        <v>469</v>
      </c>
      <c r="D156" s="51" t="s">
        <v>470</v>
      </c>
      <c r="E156" s="52">
        <v>12.56</v>
      </c>
      <c r="F156" s="53">
        <f t="shared" si="6"/>
        <v>0</v>
      </c>
      <c r="G156" s="54">
        <f t="shared" si="7"/>
        <v>0</v>
      </c>
      <c r="H156" s="55">
        <v>50</v>
      </c>
      <c r="I156" s="55">
        <v>200</v>
      </c>
      <c r="J156" s="56"/>
      <c r="K156" s="57">
        <f t="shared" si="8"/>
        <v>0</v>
      </c>
      <c r="L156" s="46"/>
      <c r="M156" s="47"/>
    </row>
    <row r="157" spans="1:13" ht="16.2" thickBot="1">
      <c r="A157" s="192"/>
      <c r="B157" s="60" t="s">
        <v>471</v>
      </c>
      <c r="C157" s="61" t="s">
        <v>472</v>
      </c>
      <c r="D157" s="109" t="s">
        <v>473</v>
      </c>
      <c r="E157" s="63">
        <v>15.72</v>
      </c>
      <c r="F157" s="64">
        <f t="shared" si="6"/>
        <v>0</v>
      </c>
      <c r="G157" s="65">
        <f t="shared" si="7"/>
        <v>0</v>
      </c>
      <c r="H157" s="66">
        <v>100</v>
      </c>
      <c r="I157" s="66">
        <v>400</v>
      </c>
      <c r="J157" s="67"/>
      <c r="K157" s="68">
        <f t="shared" si="8"/>
        <v>0</v>
      </c>
      <c r="L157" s="46"/>
      <c r="M157" s="47"/>
    </row>
    <row r="158" spans="1:13" ht="15.6">
      <c r="A158" s="102"/>
      <c r="B158" s="37" t="s">
        <v>474</v>
      </c>
      <c r="C158" s="38" t="s">
        <v>475</v>
      </c>
      <c r="D158" s="70" t="s">
        <v>476</v>
      </c>
      <c r="E158" s="40">
        <v>22.37</v>
      </c>
      <c r="F158" s="41">
        <f t="shared" si="6"/>
        <v>0</v>
      </c>
      <c r="G158" s="42">
        <f t="shared" si="7"/>
        <v>0</v>
      </c>
      <c r="H158" s="43">
        <v>50</v>
      </c>
      <c r="I158" s="43">
        <v>400</v>
      </c>
      <c r="J158" s="44"/>
      <c r="K158" s="45">
        <f t="shared" si="8"/>
        <v>0</v>
      </c>
      <c r="L158" s="46"/>
      <c r="M158" s="47"/>
    </row>
    <row r="159" spans="1:13" ht="15.6">
      <c r="A159" s="102"/>
      <c r="B159" s="49" t="s">
        <v>477</v>
      </c>
      <c r="C159" s="50" t="s">
        <v>478</v>
      </c>
      <c r="D159" s="58" t="s">
        <v>479</v>
      </c>
      <c r="E159" s="52">
        <v>31.110000000000003</v>
      </c>
      <c r="F159" s="53">
        <f t="shared" si="6"/>
        <v>0</v>
      </c>
      <c r="G159" s="54">
        <f t="shared" si="7"/>
        <v>0</v>
      </c>
      <c r="H159" s="55">
        <v>35</v>
      </c>
      <c r="I159" s="55">
        <v>210</v>
      </c>
      <c r="J159" s="56"/>
      <c r="K159" s="57">
        <f t="shared" si="8"/>
        <v>0</v>
      </c>
      <c r="L159" s="46"/>
      <c r="M159" s="47"/>
    </row>
    <row r="160" spans="1:13" ht="16.2" thickBot="1">
      <c r="A160" s="132"/>
      <c r="B160" s="71" t="s">
        <v>480</v>
      </c>
      <c r="C160" s="72" t="s">
        <v>481</v>
      </c>
      <c r="D160" s="106" t="s">
        <v>482</v>
      </c>
      <c r="E160" s="74">
        <v>149.59</v>
      </c>
      <c r="F160" s="75">
        <f t="shared" si="6"/>
        <v>0</v>
      </c>
      <c r="G160" s="76">
        <f t="shared" si="7"/>
        <v>0</v>
      </c>
      <c r="H160" s="77">
        <v>30</v>
      </c>
      <c r="I160" s="77">
        <v>120</v>
      </c>
      <c r="J160" s="78"/>
      <c r="K160" s="79">
        <f t="shared" si="8"/>
        <v>0</v>
      </c>
      <c r="L160" s="46"/>
      <c r="M160" s="47"/>
    </row>
    <row r="161" spans="1:13" ht="15.6">
      <c r="A161" s="69"/>
      <c r="B161" s="92" t="s">
        <v>483</v>
      </c>
      <c r="C161" s="93" t="s">
        <v>484</v>
      </c>
      <c r="D161" s="114" t="s">
        <v>485</v>
      </c>
      <c r="E161" s="95">
        <v>37.869999999999997</v>
      </c>
      <c r="F161" s="96">
        <f t="shared" si="6"/>
        <v>0</v>
      </c>
      <c r="G161" s="97">
        <f t="shared" si="7"/>
        <v>0</v>
      </c>
      <c r="H161" s="99">
        <v>50</v>
      </c>
      <c r="I161" s="99">
        <v>200</v>
      </c>
      <c r="J161" s="100"/>
      <c r="K161" s="101">
        <f t="shared" si="8"/>
        <v>0</v>
      </c>
      <c r="L161" s="46"/>
      <c r="M161" s="47"/>
    </row>
    <row r="162" spans="1:13" ht="15.6">
      <c r="A162" s="36"/>
      <c r="B162" s="49" t="s">
        <v>486</v>
      </c>
      <c r="C162" s="50" t="s">
        <v>487</v>
      </c>
      <c r="D162" s="58" t="s">
        <v>488</v>
      </c>
      <c r="E162" s="52">
        <v>10.83</v>
      </c>
      <c r="F162" s="53">
        <f t="shared" si="6"/>
        <v>0</v>
      </c>
      <c r="G162" s="54">
        <f t="shared" si="7"/>
        <v>0</v>
      </c>
      <c r="H162" s="55">
        <v>100</v>
      </c>
      <c r="I162" s="55">
        <v>100</v>
      </c>
      <c r="J162" s="56"/>
      <c r="K162" s="57">
        <f t="shared" si="8"/>
        <v>0</v>
      </c>
      <c r="L162" s="46"/>
      <c r="M162" s="47"/>
    </row>
    <row r="163" spans="1:13" ht="15.6">
      <c r="A163" s="36"/>
      <c r="B163" s="49" t="s">
        <v>489</v>
      </c>
      <c r="C163" s="50" t="s">
        <v>490</v>
      </c>
      <c r="D163" s="58" t="s">
        <v>491</v>
      </c>
      <c r="E163" s="52">
        <v>17.010000000000002</v>
      </c>
      <c r="F163" s="53">
        <f t="shared" si="6"/>
        <v>0</v>
      </c>
      <c r="G163" s="54">
        <f t="shared" si="7"/>
        <v>0</v>
      </c>
      <c r="H163" s="55">
        <v>50</v>
      </c>
      <c r="I163" s="55">
        <v>50</v>
      </c>
      <c r="J163" s="56"/>
      <c r="K163" s="57">
        <f t="shared" si="8"/>
        <v>0</v>
      </c>
      <c r="L163" s="46"/>
      <c r="M163" s="47"/>
    </row>
    <row r="164" spans="1:13" ht="15.6">
      <c r="A164" s="36"/>
      <c r="B164" s="49" t="s">
        <v>492</v>
      </c>
      <c r="C164" s="50" t="s">
        <v>493</v>
      </c>
      <c r="D164" s="58" t="s">
        <v>494</v>
      </c>
      <c r="E164" s="52">
        <v>50.03</v>
      </c>
      <c r="F164" s="53">
        <f t="shared" si="6"/>
        <v>0</v>
      </c>
      <c r="G164" s="54">
        <f t="shared" si="7"/>
        <v>0</v>
      </c>
      <c r="H164" s="55">
        <v>25</v>
      </c>
      <c r="I164" s="55">
        <v>25</v>
      </c>
      <c r="J164" s="56"/>
      <c r="K164" s="57">
        <f t="shared" si="8"/>
        <v>0</v>
      </c>
      <c r="L164" s="46"/>
      <c r="M164" s="47"/>
    </row>
    <row r="165" spans="1:13" ht="15.6">
      <c r="A165" s="36"/>
      <c r="B165" s="49" t="s">
        <v>495</v>
      </c>
      <c r="C165" s="50" t="s">
        <v>496</v>
      </c>
      <c r="D165" s="58" t="s">
        <v>497</v>
      </c>
      <c r="E165" s="52">
        <v>98.76</v>
      </c>
      <c r="F165" s="53">
        <f t="shared" si="6"/>
        <v>0</v>
      </c>
      <c r="G165" s="54">
        <f t="shared" si="7"/>
        <v>0</v>
      </c>
      <c r="H165" s="55">
        <v>10</v>
      </c>
      <c r="I165" s="55">
        <v>10</v>
      </c>
      <c r="J165" s="56"/>
      <c r="K165" s="57">
        <f t="shared" si="8"/>
        <v>0</v>
      </c>
      <c r="L165" s="46"/>
      <c r="M165" s="47"/>
    </row>
    <row r="166" spans="1:13" ht="15.6">
      <c r="A166" s="36"/>
      <c r="B166" s="49" t="s">
        <v>498</v>
      </c>
      <c r="C166" s="50" t="s">
        <v>499</v>
      </c>
      <c r="D166" s="58" t="s">
        <v>500</v>
      </c>
      <c r="E166" s="52">
        <v>333.4</v>
      </c>
      <c r="F166" s="53">
        <f t="shared" si="6"/>
        <v>0</v>
      </c>
      <c r="G166" s="54">
        <f t="shared" si="7"/>
        <v>0</v>
      </c>
      <c r="H166" s="55">
        <v>4</v>
      </c>
      <c r="I166" s="55">
        <v>4</v>
      </c>
      <c r="J166" s="56"/>
      <c r="K166" s="57">
        <f t="shared" si="8"/>
        <v>0</v>
      </c>
      <c r="L166" s="46"/>
      <c r="M166" s="47"/>
    </row>
    <row r="167" spans="1:13" ht="16.2" thickBot="1">
      <c r="A167" s="59"/>
      <c r="B167" s="60" t="s">
        <v>501</v>
      </c>
      <c r="C167" s="61" t="s">
        <v>502</v>
      </c>
      <c r="D167" s="62" t="s">
        <v>503</v>
      </c>
      <c r="E167" s="63">
        <v>450.45</v>
      </c>
      <c r="F167" s="64">
        <f t="shared" si="6"/>
        <v>0</v>
      </c>
      <c r="G167" s="65">
        <f t="shared" si="7"/>
        <v>0</v>
      </c>
      <c r="H167" s="66">
        <v>4</v>
      </c>
      <c r="I167" s="66">
        <v>4</v>
      </c>
      <c r="J167" s="67"/>
      <c r="K167" s="68">
        <f t="shared" si="8"/>
        <v>0</v>
      </c>
      <c r="L167" s="46"/>
      <c r="M167" s="47"/>
    </row>
    <row r="168" spans="1:13" ht="31.2">
      <c r="A168" s="69"/>
      <c r="B168" s="37" t="s">
        <v>504</v>
      </c>
      <c r="C168" s="38" t="s">
        <v>505</v>
      </c>
      <c r="D168" s="70" t="s">
        <v>506</v>
      </c>
      <c r="E168" s="40">
        <v>10.82</v>
      </c>
      <c r="F168" s="41">
        <f t="shared" si="6"/>
        <v>0</v>
      </c>
      <c r="G168" s="42">
        <f t="shared" si="7"/>
        <v>0</v>
      </c>
      <c r="H168" s="43">
        <v>100</v>
      </c>
      <c r="I168" s="43">
        <v>100</v>
      </c>
      <c r="J168" s="44"/>
      <c r="K168" s="45">
        <f t="shared" si="8"/>
        <v>0</v>
      </c>
      <c r="L168" s="46"/>
      <c r="M168" s="47"/>
    </row>
    <row r="169" spans="1:13" ht="15.6">
      <c r="A169" s="36"/>
      <c r="B169" s="49" t="s">
        <v>507</v>
      </c>
      <c r="C169" s="50" t="s">
        <v>508</v>
      </c>
      <c r="D169" s="58" t="s">
        <v>509</v>
      </c>
      <c r="E169" s="52">
        <v>17</v>
      </c>
      <c r="F169" s="53">
        <f t="shared" si="6"/>
        <v>0</v>
      </c>
      <c r="G169" s="54">
        <f t="shared" si="7"/>
        <v>0</v>
      </c>
      <c r="H169" s="55">
        <v>25</v>
      </c>
      <c r="I169" s="55">
        <v>100</v>
      </c>
      <c r="J169" s="56"/>
      <c r="K169" s="57">
        <f t="shared" si="8"/>
        <v>0</v>
      </c>
      <c r="L169" s="46"/>
      <c r="M169" s="47"/>
    </row>
    <row r="170" spans="1:13" ht="16.2" thickBot="1">
      <c r="A170" s="59"/>
      <c r="B170" s="71" t="s">
        <v>510</v>
      </c>
      <c r="C170" s="72" t="s">
        <v>511</v>
      </c>
      <c r="D170" s="106" t="s">
        <v>512</v>
      </c>
      <c r="E170" s="74">
        <v>49.96</v>
      </c>
      <c r="F170" s="75">
        <f t="shared" si="6"/>
        <v>0</v>
      </c>
      <c r="G170" s="76">
        <f t="shared" si="7"/>
        <v>0</v>
      </c>
      <c r="H170" s="77">
        <v>25</v>
      </c>
      <c r="I170" s="77">
        <v>25</v>
      </c>
      <c r="J170" s="78"/>
      <c r="K170" s="79">
        <f t="shared" si="8"/>
        <v>0</v>
      </c>
      <c r="L170" s="46"/>
      <c r="M170" s="47"/>
    </row>
    <row r="171" spans="1:13" ht="62.25" customHeight="1" thickBot="1">
      <c r="A171" s="80"/>
      <c r="B171" s="81" t="s">
        <v>513</v>
      </c>
      <c r="C171" s="82" t="s">
        <v>514</v>
      </c>
      <c r="D171" s="83" t="s">
        <v>515</v>
      </c>
      <c r="E171" s="84">
        <v>62.51</v>
      </c>
      <c r="F171" s="85">
        <f t="shared" si="6"/>
        <v>0</v>
      </c>
      <c r="G171" s="86">
        <f t="shared" si="7"/>
        <v>0</v>
      </c>
      <c r="H171" s="87">
        <v>50</v>
      </c>
      <c r="I171" s="87">
        <v>50</v>
      </c>
      <c r="J171" s="88"/>
      <c r="K171" s="89">
        <f t="shared" si="8"/>
        <v>0</v>
      </c>
      <c r="L171" s="46"/>
      <c r="M171" s="47"/>
    </row>
    <row r="172" spans="1:13" ht="46.5" customHeight="1">
      <c r="A172" s="69"/>
      <c r="B172" s="37" t="s">
        <v>516</v>
      </c>
      <c r="C172" s="38" t="s">
        <v>517</v>
      </c>
      <c r="D172" s="70" t="s">
        <v>518</v>
      </c>
      <c r="E172" s="40">
        <v>137.69999999999999</v>
      </c>
      <c r="F172" s="41">
        <f t="shared" si="6"/>
        <v>0</v>
      </c>
      <c r="G172" s="42">
        <f t="shared" si="7"/>
        <v>0</v>
      </c>
      <c r="H172" s="43">
        <v>8</v>
      </c>
      <c r="I172" s="43">
        <v>8</v>
      </c>
      <c r="J172" s="44"/>
      <c r="K172" s="45">
        <f t="shared" si="8"/>
        <v>0</v>
      </c>
      <c r="L172" s="46"/>
      <c r="M172" s="47"/>
    </row>
    <row r="173" spans="1:13" ht="45.75" customHeight="1" thickBot="1">
      <c r="A173" s="133"/>
      <c r="B173" s="71" t="s">
        <v>519</v>
      </c>
      <c r="C173" s="72" t="s">
        <v>520</v>
      </c>
      <c r="D173" s="106" t="s">
        <v>521</v>
      </c>
      <c r="E173" s="74">
        <v>98.47</v>
      </c>
      <c r="F173" s="75">
        <f t="shared" si="6"/>
        <v>0</v>
      </c>
      <c r="G173" s="76">
        <f t="shared" si="7"/>
        <v>0</v>
      </c>
      <c r="H173" s="77">
        <v>10</v>
      </c>
      <c r="I173" s="77">
        <v>10</v>
      </c>
      <c r="J173" s="78"/>
      <c r="K173" s="79">
        <f t="shared" si="8"/>
        <v>0</v>
      </c>
      <c r="L173" s="46"/>
      <c r="M173" s="47"/>
    </row>
    <row r="174" spans="1:13" ht="84.75" customHeight="1" thickBot="1">
      <c r="A174" s="80"/>
      <c r="B174" s="81" t="s">
        <v>522</v>
      </c>
      <c r="C174" s="82" t="s">
        <v>523</v>
      </c>
      <c r="D174" s="130" t="s">
        <v>524</v>
      </c>
      <c r="E174" s="84">
        <v>137.57</v>
      </c>
      <c r="F174" s="85">
        <f t="shared" si="6"/>
        <v>0</v>
      </c>
      <c r="G174" s="86">
        <f t="shared" si="7"/>
        <v>0</v>
      </c>
      <c r="H174" s="87">
        <v>15</v>
      </c>
      <c r="I174" s="87">
        <v>15</v>
      </c>
      <c r="J174" s="88"/>
      <c r="K174" s="89">
        <f t="shared" si="8"/>
        <v>0</v>
      </c>
      <c r="L174" s="46"/>
      <c r="M174" s="47"/>
    </row>
    <row r="175" spans="1:13" ht="31.2">
      <c r="A175" s="69"/>
      <c r="B175" s="37" t="s">
        <v>525</v>
      </c>
      <c r="C175" s="38" t="s">
        <v>526</v>
      </c>
      <c r="D175" s="70" t="s">
        <v>527</v>
      </c>
      <c r="E175" s="40">
        <v>57.269999999999996</v>
      </c>
      <c r="F175" s="41">
        <f t="shared" si="6"/>
        <v>0</v>
      </c>
      <c r="G175" s="42">
        <f t="shared" si="7"/>
        <v>0</v>
      </c>
      <c r="H175" s="43">
        <v>50</v>
      </c>
      <c r="I175" s="43">
        <v>200</v>
      </c>
      <c r="J175" s="44"/>
      <c r="K175" s="45">
        <f t="shared" si="8"/>
        <v>0</v>
      </c>
      <c r="L175" s="46"/>
      <c r="M175" s="47"/>
    </row>
    <row r="176" spans="1:13" ht="31.2">
      <c r="A176" s="36"/>
      <c r="B176" s="49" t="s">
        <v>528</v>
      </c>
      <c r="C176" s="50" t="s">
        <v>529</v>
      </c>
      <c r="D176" s="58" t="s">
        <v>530</v>
      </c>
      <c r="E176" s="52">
        <v>13.99</v>
      </c>
      <c r="F176" s="53">
        <f t="shared" si="6"/>
        <v>0</v>
      </c>
      <c r="G176" s="54">
        <f t="shared" si="7"/>
        <v>0</v>
      </c>
      <c r="H176" s="55">
        <v>30</v>
      </c>
      <c r="I176" s="55">
        <v>180</v>
      </c>
      <c r="J176" s="56"/>
      <c r="K176" s="57">
        <f t="shared" si="8"/>
        <v>0</v>
      </c>
      <c r="L176" s="46"/>
      <c r="M176" s="47"/>
    </row>
    <row r="177" spans="1:13" ht="15.6">
      <c r="A177" s="36"/>
      <c r="B177" s="49" t="s">
        <v>531</v>
      </c>
      <c r="C177" s="50" t="s">
        <v>532</v>
      </c>
      <c r="D177" s="58" t="s">
        <v>533</v>
      </c>
      <c r="E177" s="52">
        <v>21.46</v>
      </c>
      <c r="F177" s="53">
        <f t="shared" si="6"/>
        <v>0</v>
      </c>
      <c r="G177" s="54">
        <f t="shared" si="7"/>
        <v>0</v>
      </c>
      <c r="H177" s="55">
        <v>50</v>
      </c>
      <c r="I177" s="55">
        <v>50</v>
      </c>
      <c r="J177" s="56"/>
      <c r="K177" s="57">
        <f t="shared" si="8"/>
        <v>0</v>
      </c>
      <c r="L177" s="46"/>
      <c r="M177" s="47"/>
    </row>
    <row r="178" spans="1:13" ht="15.6">
      <c r="A178" s="36"/>
      <c r="B178" s="49" t="s">
        <v>534</v>
      </c>
      <c r="C178" s="50" t="s">
        <v>535</v>
      </c>
      <c r="D178" s="58" t="s">
        <v>536</v>
      </c>
      <c r="E178" s="52">
        <v>54.01</v>
      </c>
      <c r="F178" s="53">
        <f t="shared" si="6"/>
        <v>0</v>
      </c>
      <c r="G178" s="54">
        <f t="shared" si="7"/>
        <v>0</v>
      </c>
      <c r="H178" s="55">
        <v>20</v>
      </c>
      <c r="I178" s="55">
        <v>20</v>
      </c>
      <c r="J178" s="56"/>
      <c r="K178" s="57">
        <f t="shared" si="8"/>
        <v>0</v>
      </c>
      <c r="L178" s="46"/>
      <c r="M178" s="47"/>
    </row>
    <row r="179" spans="1:13" ht="15.6">
      <c r="A179" s="36"/>
      <c r="B179" s="49" t="s">
        <v>537</v>
      </c>
      <c r="C179" s="50" t="s">
        <v>538</v>
      </c>
      <c r="D179" s="58" t="s">
        <v>539</v>
      </c>
      <c r="E179" s="52">
        <v>100.54</v>
      </c>
      <c r="F179" s="53">
        <f t="shared" si="6"/>
        <v>0</v>
      </c>
      <c r="G179" s="54">
        <f t="shared" si="7"/>
        <v>0</v>
      </c>
      <c r="H179" s="55">
        <v>10</v>
      </c>
      <c r="I179" s="55">
        <v>10</v>
      </c>
      <c r="J179" s="56"/>
      <c r="K179" s="57">
        <f t="shared" si="8"/>
        <v>0</v>
      </c>
      <c r="L179" s="46"/>
      <c r="M179" s="47"/>
    </row>
    <row r="180" spans="1:13" ht="15.6">
      <c r="A180" s="36"/>
      <c r="B180" s="49" t="s">
        <v>540</v>
      </c>
      <c r="C180" s="50" t="s">
        <v>541</v>
      </c>
      <c r="D180" s="58" t="s">
        <v>542</v>
      </c>
      <c r="E180" s="52">
        <v>449.68</v>
      </c>
      <c r="F180" s="53">
        <f t="shared" si="6"/>
        <v>0</v>
      </c>
      <c r="G180" s="54">
        <f t="shared" si="7"/>
        <v>0</v>
      </c>
      <c r="H180" s="55">
        <v>4</v>
      </c>
      <c r="I180" s="55">
        <v>4</v>
      </c>
      <c r="J180" s="56"/>
      <c r="K180" s="57">
        <f t="shared" si="8"/>
        <v>0</v>
      </c>
      <c r="L180" s="46"/>
      <c r="M180" s="47"/>
    </row>
    <row r="181" spans="1:13" ht="16.2" thickBot="1">
      <c r="A181" s="59"/>
      <c r="B181" s="71" t="s">
        <v>543</v>
      </c>
      <c r="C181" s="72" t="s">
        <v>544</v>
      </c>
      <c r="D181" s="134" t="s">
        <v>545</v>
      </c>
      <c r="E181" s="74">
        <v>842.31999999999994</v>
      </c>
      <c r="F181" s="75">
        <f t="shared" si="6"/>
        <v>0</v>
      </c>
      <c r="G181" s="76">
        <f t="shared" si="7"/>
        <v>0</v>
      </c>
      <c r="H181" s="77">
        <v>4</v>
      </c>
      <c r="I181" s="77">
        <v>4</v>
      </c>
      <c r="J181" s="78"/>
      <c r="K181" s="79">
        <f t="shared" si="8"/>
        <v>0</v>
      </c>
      <c r="L181" s="46"/>
      <c r="M181" s="47"/>
    </row>
    <row r="182" spans="1:13" ht="75" customHeight="1" thickBot="1">
      <c r="A182" s="80"/>
      <c r="B182" s="81" t="s">
        <v>546</v>
      </c>
      <c r="C182" s="82" t="s">
        <v>547</v>
      </c>
      <c r="D182" s="83" t="s">
        <v>548</v>
      </c>
      <c r="E182" s="84">
        <v>21.41</v>
      </c>
      <c r="F182" s="85">
        <f t="shared" si="6"/>
        <v>0</v>
      </c>
      <c r="G182" s="86">
        <f t="shared" si="7"/>
        <v>0</v>
      </c>
      <c r="H182" s="87">
        <v>70</v>
      </c>
      <c r="I182" s="87">
        <v>70</v>
      </c>
      <c r="J182" s="88"/>
      <c r="K182" s="89">
        <f t="shared" si="8"/>
        <v>0</v>
      </c>
      <c r="L182" s="46"/>
      <c r="M182" s="47"/>
    </row>
    <row r="183" spans="1:13" ht="31.8" thickBot="1">
      <c r="A183" s="185"/>
      <c r="B183" s="37" t="s">
        <v>549</v>
      </c>
      <c r="C183" s="38" t="s">
        <v>550</v>
      </c>
      <c r="D183" s="103" t="s">
        <v>551</v>
      </c>
      <c r="E183" s="40">
        <v>101.86</v>
      </c>
      <c r="F183" s="41">
        <f t="shared" si="6"/>
        <v>0</v>
      </c>
      <c r="G183" s="42">
        <f t="shared" si="7"/>
        <v>0</v>
      </c>
      <c r="H183" s="43">
        <v>25</v>
      </c>
      <c r="I183" s="43">
        <v>25</v>
      </c>
      <c r="J183" s="44"/>
      <c r="K183" s="45">
        <f t="shared" si="8"/>
        <v>0</v>
      </c>
      <c r="L183" s="46"/>
      <c r="M183" s="47"/>
    </row>
    <row r="184" spans="1:13" ht="31.8" thickBot="1">
      <c r="A184" s="185"/>
      <c r="B184" s="49" t="s">
        <v>552</v>
      </c>
      <c r="C184" s="50" t="s">
        <v>553</v>
      </c>
      <c r="D184" s="58" t="s">
        <v>554</v>
      </c>
      <c r="E184" s="52">
        <v>86.83</v>
      </c>
      <c r="F184" s="53">
        <f t="shared" si="6"/>
        <v>0</v>
      </c>
      <c r="G184" s="54">
        <f t="shared" si="7"/>
        <v>0</v>
      </c>
      <c r="H184" s="55">
        <v>25</v>
      </c>
      <c r="I184" s="55">
        <v>25</v>
      </c>
      <c r="J184" s="56"/>
      <c r="K184" s="57">
        <f t="shared" si="8"/>
        <v>0</v>
      </c>
      <c r="L184" s="46"/>
      <c r="M184" s="47"/>
    </row>
    <row r="185" spans="1:13" ht="31.8" thickBot="1">
      <c r="A185" s="195"/>
      <c r="B185" s="71" t="s">
        <v>555</v>
      </c>
      <c r="C185" s="72" t="s">
        <v>556</v>
      </c>
      <c r="D185" s="106" t="s">
        <v>557</v>
      </c>
      <c r="E185" s="74">
        <v>171.39999999999998</v>
      </c>
      <c r="F185" s="75">
        <f t="shared" si="6"/>
        <v>0</v>
      </c>
      <c r="G185" s="76">
        <f t="shared" si="7"/>
        <v>0</v>
      </c>
      <c r="H185" s="77">
        <v>6</v>
      </c>
      <c r="I185" s="77">
        <v>6</v>
      </c>
      <c r="J185" s="78"/>
      <c r="K185" s="79">
        <f t="shared" si="8"/>
        <v>0</v>
      </c>
      <c r="L185" s="46"/>
      <c r="M185" s="47"/>
    </row>
    <row r="186" spans="1:13" ht="31.2">
      <c r="A186" s="69"/>
      <c r="B186" s="92" t="s">
        <v>558</v>
      </c>
      <c r="C186" s="93" t="s">
        <v>559</v>
      </c>
      <c r="D186" s="114" t="s">
        <v>560</v>
      </c>
      <c r="E186" s="95">
        <v>25.07</v>
      </c>
      <c r="F186" s="96">
        <f t="shared" si="6"/>
        <v>0</v>
      </c>
      <c r="G186" s="97">
        <f t="shared" si="7"/>
        <v>0</v>
      </c>
      <c r="H186" s="99">
        <v>30</v>
      </c>
      <c r="I186" s="99">
        <v>120</v>
      </c>
      <c r="J186" s="100"/>
      <c r="K186" s="101">
        <f t="shared" si="8"/>
        <v>0</v>
      </c>
      <c r="L186" s="46"/>
      <c r="M186" s="47"/>
    </row>
    <row r="187" spans="1:13" ht="15.6">
      <c r="A187" s="36"/>
      <c r="B187" s="49" t="s">
        <v>561</v>
      </c>
      <c r="C187" s="50" t="s">
        <v>562</v>
      </c>
      <c r="D187" s="58" t="s">
        <v>563</v>
      </c>
      <c r="E187" s="52">
        <v>27.91</v>
      </c>
      <c r="F187" s="53">
        <f t="shared" si="6"/>
        <v>0</v>
      </c>
      <c r="G187" s="54">
        <f t="shared" si="7"/>
        <v>0</v>
      </c>
      <c r="H187" s="55">
        <v>15</v>
      </c>
      <c r="I187" s="55">
        <v>60</v>
      </c>
      <c r="J187" s="56"/>
      <c r="K187" s="57">
        <f t="shared" si="8"/>
        <v>0</v>
      </c>
      <c r="L187" s="46"/>
      <c r="M187" s="47"/>
    </row>
    <row r="188" spans="1:13" ht="15.6">
      <c r="A188" s="36"/>
      <c r="B188" s="49" t="s">
        <v>564</v>
      </c>
      <c r="C188" s="50" t="s">
        <v>565</v>
      </c>
      <c r="D188" s="58" t="s">
        <v>566</v>
      </c>
      <c r="E188" s="52">
        <v>64.290000000000006</v>
      </c>
      <c r="F188" s="53">
        <f t="shared" si="6"/>
        <v>0</v>
      </c>
      <c r="G188" s="54">
        <f t="shared" si="7"/>
        <v>0</v>
      </c>
      <c r="H188" s="55">
        <v>10</v>
      </c>
      <c r="I188" s="55">
        <v>10</v>
      </c>
      <c r="J188" s="56"/>
      <c r="K188" s="57">
        <f t="shared" si="8"/>
        <v>0</v>
      </c>
      <c r="L188" s="46"/>
      <c r="M188" s="47"/>
    </row>
    <row r="189" spans="1:13" ht="15.6">
      <c r="A189" s="36"/>
      <c r="B189" s="49" t="s">
        <v>567</v>
      </c>
      <c r="C189" s="50" t="s">
        <v>568</v>
      </c>
      <c r="D189" s="58" t="s">
        <v>569</v>
      </c>
      <c r="E189" s="52">
        <v>122.02000000000001</v>
      </c>
      <c r="F189" s="53">
        <f t="shared" si="6"/>
        <v>0</v>
      </c>
      <c r="G189" s="54">
        <f t="shared" si="7"/>
        <v>0</v>
      </c>
      <c r="H189" s="55">
        <v>5</v>
      </c>
      <c r="I189" s="55">
        <v>5</v>
      </c>
      <c r="J189" s="56"/>
      <c r="K189" s="57">
        <f t="shared" si="8"/>
        <v>0</v>
      </c>
      <c r="L189" s="46"/>
      <c r="M189" s="47"/>
    </row>
    <row r="190" spans="1:13" ht="16.2" thickBot="1">
      <c r="A190" s="59"/>
      <c r="B190" s="60" t="s">
        <v>570</v>
      </c>
      <c r="C190" s="61" t="s">
        <v>571</v>
      </c>
      <c r="D190" s="62" t="s">
        <v>572</v>
      </c>
      <c r="E190" s="63">
        <v>476.82</v>
      </c>
      <c r="F190" s="64">
        <f t="shared" si="6"/>
        <v>0</v>
      </c>
      <c r="G190" s="65">
        <f t="shared" si="7"/>
        <v>0</v>
      </c>
      <c r="H190" s="66">
        <v>4</v>
      </c>
      <c r="I190" s="66">
        <v>4</v>
      </c>
      <c r="J190" s="67"/>
      <c r="K190" s="68">
        <f t="shared" si="8"/>
        <v>0</v>
      </c>
      <c r="L190" s="46"/>
      <c r="M190" s="47"/>
    </row>
    <row r="191" spans="1:13" ht="59.25" customHeight="1" thickBot="1">
      <c r="A191" s="80"/>
      <c r="B191" s="135" t="s">
        <v>573</v>
      </c>
      <c r="C191" s="128" t="s">
        <v>574</v>
      </c>
      <c r="D191" s="121" t="s">
        <v>575</v>
      </c>
      <c r="E191" s="122">
        <v>441.56</v>
      </c>
      <c r="F191" s="123">
        <f t="shared" si="6"/>
        <v>0</v>
      </c>
      <c r="G191" s="124">
        <f t="shared" si="7"/>
        <v>0</v>
      </c>
      <c r="H191" s="125">
        <v>6</v>
      </c>
      <c r="I191" s="125">
        <v>6</v>
      </c>
      <c r="J191" s="126"/>
      <c r="K191" s="127">
        <f t="shared" si="8"/>
        <v>0</v>
      </c>
      <c r="L191" s="46"/>
      <c r="M191" s="47"/>
    </row>
    <row r="192" spans="1:13" ht="57.75" customHeight="1" thickBot="1">
      <c r="A192" s="80"/>
      <c r="B192" s="81" t="s">
        <v>576</v>
      </c>
      <c r="C192" s="82" t="s">
        <v>577</v>
      </c>
      <c r="D192" s="83" t="s">
        <v>578</v>
      </c>
      <c r="E192" s="84">
        <v>432.01</v>
      </c>
      <c r="F192" s="85">
        <f t="shared" si="6"/>
        <v>0</v>
      </c>
      <c r="G192" s="86">
        <f t="shared" si="7"/>
        <v>0</v>
      </c>
      <c r="H192" s="87">
        <v>5</v>
      </c>
      <c r="I192" s="87">
        <v>5</v>
      </c>
      <c r="J192" s="88"/>
      <c r="K192" s="89">
        <f t="shared" si="8"/>
        <v>0</v>
      </c>
      <c r="L192" s="46"/>
      <c r="M192" s="47"/>
    </row>
    <row r="193" spans="1:13" ht="42" customHeight="1">
      <c r="A193" s="69"/>
      <c r="B193" s="37" t="s">
        <v>579</v>
      </c>
      <c r="C193" s="38" t="s">
        <v>580</v>
      </c>
      <c r="D193" s="70" t="s">
        <v>581</v>
      </c>
      <c r="E193" s="40">
        <v>82.58</v>
      </c>
      <c r="F193" s="41">
        <f t="shared" si="6"/>
        <v>0</v>
      </c>
      <c r="G193" s="42">
        <f t="shared" si="7"/>
        <v>0</v>
      </c>
      <c r="H193" s="43">
        <v>10</v>
      </c>
      <c r="I193" s="43">
        <v>10</v>
      </c>
      <c r="J193" s="44"/>
      <c r="K193" s="45">
        <f t="shared" si="8"/>
        <v>0</v>
      </c>
      <c r="L193" s="46"/>
      <c r="M193" s="47"/>
    </row>
    <row r="194" spans="1:13" ht="47.25" customHeight="1" thickBot="1">
      <c r="A194" s="59"/>
      <c r="B194" s="71" t="s">
        <v>582</v>
      </c>
      <c r="C194" s="72" t="s">
        <v>583</v>
      </c>
      <c r="D194" s="106" t="s">
        <v>584</v>
      </c>
      <c r="E194" s="74">
        <v>194.35999999999999</v>
      </c>
      <c r="F194" s="75">
        <f t="shared" si="6"/>
        <v>0</v>
      </c>
      <c r="G194" s="76">
        <f t="shared" si="7"/>
        <v>0</v>
      </c>
      <c r="H194" s="77">
        <v>20</v>
      </c>
      <c r="I194" s="77">
        <v>20</v>
      </c>
      <c r="J194" s="78"/>
      <c r="K194" s="79">
        <f t="shared" si="8"/>
        <v>0</v>
      </c>
      <c r="L194" s="46"/>
      <c r="M194" s="47"/>
    </row>
    <row r="195" spans="1:13" ht="65.25" customHeight="1" thickBot="1">
      <c r="A195" s="80"/>
      <c r="B195" s="81" t="s">
        <v>585</v>
      </c>
      <c r="C195" s="82" t="s">
        <v>586</v>
      </c>
      <c r="D195" s="83" t="s">
        <v>587</v>
      </c>
      <c r="E195" s="84">
        <v>413.82</v>
      </c>
      <c r="F195" s="85">
        <f t="shared" si="6"/>
        <v>0</v>
      </c>
      <c r="G195" s="86">
        <f t="shared" si="7"/>
        <v>0</v>
      </c>
      <c r="H195" s="87">
        <v>20</v>
      </c>
      <c r="I195" s="87">
        <v>20</v>
      </c>
      <c r="J195" s="88"/>
      <c r="K195" s="89">
        <f t="shared" si="8"/>
        <v>0</v>
      </c>
      <c r="L195" s="46"/>
      <c r="M195" s="47"/>
    </row>
    <row r="196" spans="1:13" ht="31.2">
      <c r="A196" s="69"/>
      <c r="B196" s="37" t="s">
        <v>588</v>
      </c>
      <c r="C196" s="38" t="s">
        <v>589</v>
      </c>
      <c r="D196" s="70" t="s">
        <v>590</v>
      </c>
      <c r="E196" s="40">
        <v>38.659999999999997</v>
      </c>
      <c r="F196" s="41">
        <f t="shared" si="6"/>
        <v>0</v>
      </c>
      <c r="G196" s="42">
        <f t="shared" si="7"/>
        <v>0</v>
      </c>
      <c r="H196" s="43">
        <v>30</v>
      </c>
      <c r="I196" s="43">
        <v>120</v>
      </c>
      <c r="J196" s="44"/>
      <c r="K196" s="45">
        <f t="shared" si="8"/>
        <v>0</v>
      </c>
      <c r="L196" s="46"/>
      <c r="M196" s="47"/>
    </row>
    <row r="197" spans="1:13" ht="31.2">
      <c r="A197" s="36"/>
      <c r="B197" s="49" t="s">
        <v>591</v>
      </c>
      <c r="C197" s="50" t="s">
        <v>592</v>
      </c>
      <c r="D197" s="58" t="s">
        <v>593</v>
      </c>
      <c r="E197" s="52">
        <v>41.8</v>
      </c>
      <c r="F197" s="53">
        <f t="shared" ref="F197:F260" si="9">$F$2</f>
        <v>0</v>
      </c>
      <c r="G197" s="54">
        <f t="shared" ref="G197:G260" si="10">IFERROR(E197*F197,"-")</f>
        <v>0</v>
      </c>
      <c r="H197" s="55">
        <v>15</v>
      </c>
      <c r="I197" s="55">
        <v>60</v>
      </c>
      <c r="J197" s="56"/>
      <c r="K197" s="57">
        <f t="shared" ref="K197:K260" si="11">IFERROR(J197*G197,0)</f>
        <v>0</v>
      </c>
      <c r="L197" s="46"/>
      <c r="M197" s="47"/>
    </row>
    <row r="198" spans="1:13" ht="31.2">
      <c r="A198" s="36"/>
      <c r="B198" s="49" t="s">
        <v>594</v>
      </c>
      <c r="C198" s="50" t="s">
        <v>595</v>
      </c>
      <c r="D198" s="58" t="s">
        <v>596</v>
      </c>
      <c r="E198" s="52">
        <v>115.22</v>
      </c>
      <c r="F198" s="53">
        <f t="shared" si="9"/>
        <v>0</v>
      </c>
      <c r="G198" s="54">
        <f t="shared" si="10"/>
        <v>0</v>
      </c>
      <c r="H198" s="55">
        <v>10</v>
      </c>
      <c r="I198" s="55">
        <v>10</v>
      </c>
      <c r="J198" s="56"/>
      <c r="K198" s="57">
        <f t="shared" si="11"/>
        <v>0</v>
      </c>
      <c r="L198" s="46"/>
      <c r="M198" s="47"/>
    </row>
    <row r="199" spans="1:13" ht="31.8" thickBot="1">
      <c r="A199" s="59"/>
      <c r="B199" s="71" t="s">
        <v>597</v>
      </c>
      <c r="C199" s="72" t="s">
        <v>598</v>
      </c>
      <c r="D199" s="106" t="s">
        <v>599</v>
      </c>
      <c r="E199" s="74">
        <v>177.5</v>
      </c>
      <c r="F199" s="75">
        <f t="shared" si="9"/>
        <v>0</v>
      </c>
      <c r="G199" s="76">
        <f t="shared" si="10"/>
        <v>0</v>
      </c>
      <c r="H199" s="77">
        <v>5</v>
      </c>
      <c r="I199" s="77">
        <v>5</v>
      </c>
      <c r="J199" s="78"/>
      <c r="K199" s="79">
        <f t="shared" si="11"/>
        <v>0</v>
      </c>
      <c r="L199" s="46"/>
      <c r="M199" s="47"/>
    </row>
    <row r="200" spans="1:13" ht="64.5" customHeight="1" thickBot="1">
      <c r="A200" s="80"/>
      <c r="B200" s="81" t="s">
        <v>600</v>
      </c>
      <c r="C200" s="82" t="s">
        <v>601</v>
      </c>
      <c r="D200" s="83" t="s">
        <v>602</v>
      </c>
      <c r="E200" s="84">
        <v>248.31</v>
      </c>
      <c r="F200" s="85">
        <f t="shared" si="9"/>
        <v>0</v>
      </c>
      <c r="G200" s="86">
        <f t="shared" si="10"/>
        <v>0</v>
      </c>
      <c r="H200" s="87">
        <v>15</v>
      </c>
      <c r="I200" s="87">
        <v>15</v>
      </c>
      <c r="J200" s="88"/>
      <c r="K200" s="89">
        <f t="shared" si="11"/>
        <v>0</v>
      </c>
      <c r="L200" s="46"/>
      <c r="M200" s="47"/>
    </row>
    <row r="201" spans="1:13" ht="69.75" customHeight="1" thickBot="1">
      <c r="A201" s="80"/>
      <c r="B201" s="119" t="s">
        <v>603</v>
      </c>
      <c r="C201" s="128" t="s">
        <v>604</v>
      </c>
      <c r="D201" s="121" t="s">
        <v>605</v>
      </c>
      <c r="E201" s="122">
        <v>279.3</v>
      </c>
      <c r="F201" s="123">
        <f t="shared" si="9"/>
        <v>0</v>
      </c>
      <c r="G201" s="124">
        <f t="shared" si="10"/>
        <v>0</v>
      </c>
      <c r="H201" s="125">
        <v>10</v>
      </c>
      <c r="I201" s="125">
        <v>10</v>
      </c>
      <c r="J201" s="126"/>
      <c r="K201" s="127">
        <f t="shared" si="11"/>
        <v>0</v>
      </c>
      <c r="L201" s="46"/>
      <c r="M201" s="47"/>
    </row>
    <row r="202" spans="1:13" ht="25.5" customHeight="1">
      <c r="A202" s="69"/>
      <c r="B202" s="92" t="s">
        <v>606</v>
      </c>
      <c r="C202" s="93" t="s">
        <v>607</v>
      </c>
      <c r="D202" s="114" t="s">
        <v>608</v>
      </c>
      <c r="E202" s="95">
        <v>22.900000000000002</v>
      </c>
      <c r="F202" s="96">
        <f t="shared" si="9"/>
        <v>0</v>
      </c>
      <c r="G202" s="97">
        <f t="shared" si="10"/>
        <v>0</v>
      </c>
      <c r="H202" s="99">
        <v>40</v>
      </c>
      <c r="I202" s="99">
        <v>160</v>
      </c>
      <c r="J202" s="100"/>
      <c r="K202" s="101">
        <f t="shared" si="11"/>
        <v>0</v>
      </c>
      <c r="L202" s="46"/>
      <c r="M202" s="47"/>
    </row>
    <row r="203" spans="1:13" ht="25.5" customHeight="1">
      <c r="A203" s="36"/>
      <c r="B203" s="49" t="s">
        <v>609</v>
      </c>
      <c r="C203" s="50" t="s">
        <v>610</v>
      </c>
      <c r="D203" s="58" t="s">
        <v>611</v>
      </c>
      <c r="E203" s="52">
        <v>29.46</v>
      </c>
      <c r="F203" s="53">
        <f t="shared" si="9"/>
        <v>0</v>
      </c>
      <c r="G203" s="54">
        <f t="shared" si="10"/>
        <v>0</v>
      </c>
      <c r="H203" s="55">
        <v>25</v>
      </c>
      <c r="I203" s="55">
        <v>100</v>
      </c>
      <c r="J203" s="56"/>
      <c r="K203" s="57">
        <f t="shared" si="11"/>
        <v>0</v>
      </c>
      <c r="L203" s="46"/>
      <c r="M203" s="47"/>
    </row>
    <row r="204" spans="1:13" ht="25.5" customHeight="1">
      <c r="A204" s="36"/>
      <c r="B204" s="49" t="s">
        <v>612</v>
      </c>
      <c r="C204" s="50" t="s">
        <v>613</v>
      </c>
      <c r="D204" s="58" t="s">
        <v>614</v>
      </c>
      <c r="E204" s="52">
        <v>92.5</v>
      </c>
      <c r="F204" s="53">
        <f t="shared" si="9"/>
        <v>0</v>
      </c>
      <c r="G204" s="54">
        <f t="shared" si="10"/>
        <v>0</v>
      </c>
      <c r="H204" s="55">
        <v>20</v>
      </c>
      <c r="I204" s="55">
        <v>20</v>
      </c>
      <c r="J204" s="56"/>
      <c r="K204" s="57">
        <f t="shared" si="11"/>
        <v>0</v>
      </c>
      <c r="L204" s="46"/>
      <c r="M204" s="47"/>
    </row>
    <row r="205" spans="1:13" ht="25.5" customHeight="1">
      <c r="A205" s="36"/>
      <c r="B205" s="49" t="s">
        <v>615</v>
      </c>
      <c r="C205" s="50" t="s">
        <v>616</v>
      </c>
      <c r="D205" s="58" t="s">
        <v>617</v>
      </c>
      <c r="E205" s="52">
        <v>145.03</v>
      </c>
      <c r="F205" s="53">
        <f t="shared" si="9"/>
        <v>0</v>
      </c>
      <c r="G205" s="54">
        <f t="shared" si="10"/>
        <v>0</v>
      </c>
      <c r="H205" s="55">
        <v>8</v>
      </c>
      <c r="I205" s="55">
        <v>8</v>
      </c>
      <c r="J205" s="56"/>
      <c r="K205" s="57">
        <f t="shared" si="11"/>
        <v>0</v>
      </c>
      <c r="L205" s="46"/>
      <c r="M205" s="47"/>
    </row>
    <row r="206" spans="1:13" ht="25.5" customHeight="1" thickBot="1">
      <c r="A206" s="59"/>
      <c r="B206" s="60" t="s">
        <v>618</v>
      </c>
      <c r="C206" s="61" t="s">
        <v>619</v>
      </c>
      <c r="D206" s="62" t="s">
        <v>620</v>
      </c>
      <c r="E206" s="63">
        <v>709.67</v>
      </c>
      <c r="F206" s="64">
        <f t="shared" si="9"/>
        <v>0</v>
      </c>
      <c r="G206" s="65">
        <f t="shared" si="10"/>
        <v>0</v>
      </c>
      <c r="H206" s="66">
        <v>2</v>
      </c>
      <c r="I206" s="66">
        <v>2</v>
      </c>
      <c r="J206" s="67"/>
      <c r="K206" s="68">
        <f t="shared" si="11"/>
        <v>0</v>
      </c>
      <c r="L206" s="46"/>
      <c r="M206" s="47"/>
    </row>
    <row r="207" spans="1:13" ht="25.5" customHeight="1">
      <c r="A207" s="69"/>
      <c r="B207" s="37" t="s">
        <v>621</v>
      </c>
      <c r="C207" s="38" t="s">
        <v>622</v>
      </c>
      <c r="D207" s="70" t="s">
        <v>623</v>
      </c>
      <c r="E207" s="40">
        <v>45.949999999999996</v>
      </c>
      <c r="F207" s="41">
        <f t="shared" si="9"/>
        <v>0</v>
      </c>
      <c r="G207" s="42">
        <f t="shared" si="10"/>
        <v>0</v>
      </c>
      <c r="H207" s="43">
        <v>40</v>
      </c>
      <c r="I207" s="43">
        <v>160</v>
      </c>
      <c r="J207" s="44"/>
      <c r="K207" s="45">
        <f t="shared" si="11"/>
        <v>0</v>
      </c>
      <c r="L207" s="46"/>
      <c r="M207" s="47"/>
    </row>
    <row r="208" spans="1:13" ht="25.5" customHeight="1">
      <c r="A208" s="36"/>
      <c r="B208" s="49" t="s">
        <v>624</v>
      </c>
      <c r="C208" s="50" t="s">
        <v>625</v>
      </c>
      <c r="D208" s="58" t="s">
        <v>626</v>
      </c>
      <c r="E208" s="52">
        <v>59.199999999999996</v>
      </c>
      <c r="F208" s="53">
        <f t="shared" si="9"/>
        <v>0</v>
      </c>
      <c r="G208" s="54">
        <f t="shared" si="10"/>
        <v>0</v>
      </c>
      <c r="H208" s="55">
        <v>25</v>
      </c>
      <c r="I208" s="55">
        <v>100</v>
      </c>
      <c r="J208" s="56"/>
      <c r="K208" s="57">
        <f t="shared" si="11"/>
        <v>0</v>
      </c>
      <c r="L208" s="46"/>
      <c r="M208" s="47"/>
    </row>
    <row r="209" spans="1:13" ht="25.5" customHeight="1">
      <c r="A209" s="36"/>
      <c r="B209" s="49" t="s">
        <v>627</v>
      </c>
      <c r="C209" s="50" t="s">
        <v>628</v>
      </c>
      <c r="D209" s="58" t="s">
        <v>629</v>
      </c>
      <c r="E209" s="52">
        <v>127.68</v>
      </c>
      <c r="F209" s="53">
        <f t="shared" si="9"/>
        <v>0</v>
      </c>
      <c r="G209" s="54">
        <f t="shared" si="10"/>
        <v>0</v>
      </c>
      <c r="H209" s="55">
        <v>20</v>
      </c>
      <c r="I209" s="55">
        <v>20</v>
      </c>
      <c r="J209" s="56"/>
      <c r="K209" s="57">
        <f t="shared" si="11"/>
        <v>0</v>
      </c>
      <c r="L209" s="46"/>
      <c r="M209" s="47"/>
    </row>
    <row r="210" spans="1:13" ht="25.5" customHeight="1" thickBot="1">
      <c r="A210" s="59"/>
      <c r="B210" s="71" t="s">
        <v>630</v>
      </c>
      <c r="C210" s="72" t="s">
        <v>631</v>
      </c>
      <c r="D210" s="106" t="s">
        <v>632</v>
      </c>
      <c r="E210" s="74">
        <v>198.56</v>
      </c>
      <c r="F210" s="75">
        <f t="shared" si="9"/>
        <v>0</v>
      </c>
      <c r="G210" s="76">
        <f t="shared" si="10"/>
        <v>0</v>
      </c>
      <c r="H210" s="77">
        <v>10</v>
      </c>
      <c r="I210" s="77">
        <v>10</v>
      </c>
      <c r="J210" s="78"/>
      <c r="K210" s="79">
        <f t="shared" si="11"/>
        <v>0</v>
      </c>
      <c r="L210" s="46"/>
      <c r="M210" s="47"/>
    </row>
    <row r="211" spans="1:13" ht="25.5" customHeight="1">
      <c r="A211" s="185"/>
      <c r="B211" s="92" t="s">
        <v>633</v>
      </c>
      <c r="C211" s="93" t="s">
        <v>634</v>
      </c>
      <c r="D211" s="131" t="s">
        <v>635</v>
      </c>
      <c r="E211" s="95">
        <v>25.880000000000003</v>
      </c>
      <c r="F211" s="96">
        <f t="shared" si="9"/>
        <v>0</v>
      </c>
      <c r="G211" s="97">
        <f t="shared" si="10"/>
        <v>0</v>
      </c>
      <c r="H211" s="99">
        <v>50</v>
      </c>
      <c r="I211" s="99">
        <v>200</v>
      </c>
      <c r="J211" s="100"/>
      <c r="K211" s="101">
        <f t="shared" si="11"/>
        <v>0</v>
      </c>
      <c r="L211" s="46"/>
      <c r="M211" s="47"/>
    </row>
    <row r="212" spans="1:13" ht="25.5" customHeight="1">
      <c r="A212" s="186"/>
      <c r="B212" s="49" t="s">
        <v>636</v>
      </c>
      <c r="C212" s="50" t="s">
        <v>637</v>
      </c>
      <c r="D212" s="51" t="s">
        <v>638</v>
      </c>
      <c r="E212" s="52">
        <v>10.58</v>
      </c>
      <c r="F212" s="53">
        <f t="shared" si="9"/>
        <v>0</v>
      </c>
      <c r="G212" s="54">
        <f t="shared" si="10"/>
        <v>0</v>
      </c>
      <c r="H212" s="55">
        <v>100</v>
      </c>
      <c r="I212" s="55">
        <v>100</v>
      </c>
      <c r="J212" s="56"/>
      <c r="K212" s="57">
        <f t="shared" si="11"/>
        <v>0</v>
      </c>
      <c r="L212" s="46"/>
      <c r="M212" s="47"/>
    </row>
    <row r="213" spans="1:13" ht="25.5" customHeight="1">
      <c r="A213" s="186"/>
      <c r="B213" s="49" t="s">
        <v>639</v>
      </c>
      <c r="C213" s="50" t="s">
        <v>640</v>
      </c>
      <c r="D213" s="51" t="s">
        <v>641</v>
      </c>
      <c r="E213" s="52">
        <v>15.77</v>
      </c>
      <c r="F213" s="53">
        <f t="shared" si="9"/>
        <v>0</v>
      </c>
      <c r="G213" s="54">
        <f t="shared" si="10"/>
        <v>0</v>
      </c>
      <c r="H213" s="55">
        <v>50</v>
      </c>
      <c r="I213" s="55">
        <v>50</v>
      </c>
      <c r="J213" s="56"/>
      <c r="K213" s="57">
        <f t="shared" si="11"/>
        <v>0</v>
      </c>
      <c r="L213" s="46"/>
      <c r="M213" s="47"/>
    </row>
    <row r="214" spans="1:13" ht="25.5" customHeight="1">
      <c r="A214" s="186"/>
      <c r="B214" s="49" t="s">
        <v>642</v>
      </c>
      <c r="C214" s="50" t="s">
        <v>643</v>
      </c>
      <c r="D214" s="51" t="s">
        <v>644</v>
      </c>
      <c r="E214" s="52">
        <v>44.79</v>
      </c>
      <c r="F214" s="53">
        <f t="shared" si="9"/>
        <v>0</v>
      </c>
      <c r="G214" s="54">
        <f t="shared" si="10"/>
        <v>0</v>
      </c>
      <c r="H214" s="55">
        <v>25</v>
      </c>
      <c r="I214" s="55">
        <v>25</v>
      </c>
      <c r="J214" s="56"/>
      <c r="K214" s="57">
        <f t="shared" si="11"/>
        <v>0</v>
      </c>
      <c r="L214" s="46"/>
      <c r="M214" s="47"/>
    </row>
    <row r="215" spans="1:13" ht="25.5" customHeight="1">
      <c r="A215" s="186"/>
      <c r="B215" s="49" t="s">
        <v>645</v>
      </c>
      <c r="C215" s="50" t="s">
        <v>646</v>
      </c>
      <c r="D215" s="51" t="s">
        <v>647</v>
      </c>
      <c r="E215" s="52">
        <v>78.440000000000012</v>
      </c>
      <c r="F215" s="53">
        <f t="shared" si="9"/>
        <v>0</v>
      </c>
      <c r="G215" s="54">
        <f t="shared" si="10"/>
        <v>0</v>
      </c>
      <c r="H215" s="55">
        <v>15</v>
      </c>
      <c r="I215" s="55">
        <v>15</v>
      </c>
      <c r="J215" s="56"/>
      <c r="K215" s="57">
        <f t="shared" si="11"/>
        <v>0</v>
      </c>
      <c r="L215" s="46"/>
      <c r="M215" s="47"/>
    </row>
    <row r="216" spans="1:13" ht="25.5" customHeight="1">
      <c r="A216" s="186"/>
      <c r="B216" s="49" t="s">
        <v>648</v>
      </c>
      <c r="C216" s="50" t="s">
        <v>649</v>
      </c>
      <c r="D216" s="51" t="s">
        <v>650</v>
      </c>
      <c r="E216" s="52">
        <v>305.52</v>
      </c>
      <c r="F216" s="53">
        <f t="shared" si="9"/>
        <v>0</v>
      </c>
      <c r="G216" s="54">
        <f t="shared" si="10"/>
        <v>0</v>
      </c>
      <c r="H216" s="55">
        <v>5</v>
      </c>
      <c r="I216" s="55">
        <v>5</v>
      </c>
      <c r="J216" s="56"/>
      <c r="K216" s="57">
        <f t="shared" si="11"/>
        <v>0</v>
      </c>
      <c r="L216" s="46"/>
      <c r="M216" s="47"/>
    </row>
    <row r="217" spans="1:13" ht="25.5" customHeight="1" thickBot="1">
      <c r="A217" s="189"/>
      <c r="B217" s="60" t="s">
        <v>651</v>
      </c>
      <c r="C217" s="61" t="s">
        <v>652</v>
      </c>
      <c r="D217" s="109" t="s">
        <v>653</v>
      </c>
      <c r="E217" s="63">
        <v>400.01</v>
      </c>
      <c r="F217" s="64">
        <f t="shared" si="9"/>
        <v>0</v>
      </c>
      <c r="G217" s="65">
        <f t="shared" si="10"/>
        <v>0</v>
      </c>
      <c r="H217" s="66">
        <v>4</v>
      </c>
      <c r="I217" s="66">
        <v>4</v>
      </c>
      <c r="J217" s="67"/>
      <c r="K217" s="68">
        <f t="shared" si="11"/>
        <v>0</v>
      </c>
      <c r="L217" s="46"/>
      <c r="M217" s="47"/>
    </row>
    <row r="218" spans="1:13" ht="76.5" customHeight="1" thickBot="1">
      <c r="A218" s="59"/>
      <c r="B218" s="119" t="s">
        <v>654</v>
      </c>
      <c r="C218" s="128" t="s">
        <v>655</v>
      </c>
      <c r="D218" s="121" t="s">
        <v>656</v>
      </c>
      <c r="E218" s="122">
        <v>10.57</v>
      </c>
      <c r="F218" s="123">
        <f t="shared" si="9"/>
        <v>0</v>
      </c>
      <c r="G218" s="124">
        <f t="shared" si="10"/>
        <v>0</v>
      </c>
      <c r="H218" s="125">
        <v>60</v>
      </c>
      <c r="I218" s="125">
        <v>240</v>
      </c>
      <c r="J218" s="126"/>
      <c r="K218" s="127">
        <f t="shared" si="11"/>
        <v>0</v>
      </c>
      <c r="L218" s="46"/>
      <c r="M218" s="47"/>
    </row>
    <row r="219" spans="1:13" ht="31.2">
      <c r="A219" s="69"/>
      <c r="B219" s="92" t="s">
        <v>657</v>
      </c>
      <c r="C219" s="93" t="s">
        <v>658</v>
      </c>
      <c r="D219" s="114" t="s">
        <v>659</v>
      </c>
      <c r="E219" s="95">
        <v>35.369999999999997</v>
      </c>
      <c r="F219" s="96">
        <f t="shared" si="9"/>
        <v>0</v>
      </c>
      <c r="G219" s="97">
        <f t="shared" si="10"/>
        <v>0</v>
      </c>
      <c r="H219" s="99">
        <v>40</v>
      </c>
      <c r="I219" s="99">
        <v>240</v>
      </c>
      <c r="J219" s="100"/>
      <c r="K219" s="101">
        <f t="shared" si="11"/>
        <v>0</v>
      </c>
      <c r="L219" s="46"/>
      <c r="M219" s="47"/>
    </row>
    <row r="220" spans="1:13" ht="31.2">
      <c r="A220" s="36"/>
      <c r="B220" s="49" t="s">
        <v>660</v>
      </c>
      <c r="C220" s="50" t="s">
        <v>661</v>
      </c>
      <c r="D220" s="58" t="s">
        <v>662</v>
      </c>
      <c r="E220" s="52">
        <v>10.14</v>
      </c>
      <c r="F220" s="53">
        <f t="shared" si="9"/>
        <v>0</v>
      </c>
      <c r="G220" s="54">
        <f t="shared" si="10"/>
        <v>0</v>
      </c>
      <c r="H220" s="55">
        <v>100</v>
      </c>
      <c r="I220" s="55">
        <v>100</v>
      </c>
      <c r="J220" s="56"/>
      <c r="K220" s="57">
        <f t="shared" si="11"/>
        <v>0</v>
      </c>
      <c r="L220" s="46"/>
      <c r="M220" s="47"/>
    </row>
    <row r="221" spans="1:13" ht="15.6">
      <c r="A221" s="36"/>
      <c r="B221" s="49" t="s">
        <v>663</v>
      </c>
      <c r="C221" s="50" t="s">
        <v>664</v>
      </c>
      <c r="D221" s="58" t="s">
        <v>665</v>
      </c>
      <c r="E221" s="52">
        <v>16.09</v>
      </c>
      <c r="F221" s="53">
        <f t="shared" si="9"/>
        <v>0</v>
      </c>
      <c r="G221" s="54">
        <f t="shared" si="10"/>
        <v>0</v>
      </c>
      <c r="H221" s="55">
        <v>50</v>
      </c>
      <c r="I221" s="55">
        <v>50</v>
      </c>
      <c r="J221" s="56"/>
      <c r="K221" s="57">
        <f t="shared" si="11"/>
        <v>0</v>
      </c>
      <c r="L221" s="46"/>
      <c r="M221" s="47"/>
    </row>
    <row r="222" spans="1:13" ht="15.6">
      <c r="A222" s="36"/>
      <c r="B222" s="49" t="s">
        <v>666</v>
      </c>
      <c r="C222" s="50" t="s">
        <v>667</v>
      </c>
      <c r="D222" s="58" t="s">
        <v>668</v>
      </c>
      <c r="E222" s="52">
        <v>42.44</v>
      </c>
      <c r="F222" s="53">
        <f t="shared" si="9"/>
        <v>0</v>
      </c>
      <c r="G222" s="54">
        <f t="shared" si="10"/>
        <v>0</v>
      </c>
      <c r="H222" s="55">
        <v>25</v>
      </c>
      <c r="I222" s="55">
        <v>25</v>
      </c>
      <c r="J222" s="56"/>
      <c r="K222" s="57">
        <f t="shared" si="11"/>
        <v>0</v>
      </c>
      <c r="L222" s="46"/>
      <c r="M222" s="47"/>
    </row>
    <row r="223" spans="1:13" ht="15.6">
      <c r="A223" s="36"/>
      <c r="B223" s="49" t="s">
        <v>669</v>
      </c>
      <c r="C223" s="50" t="s">
        <v>670</v>
      </c>
      <c r="D223" s="58" t="s">
        <v>671</v>
      </c>
      <c r="E223" s="52">
        <v>72.790000000000006</v>
      </c>
      <c r="F223" s="53">
        <f t="shared" si="9"/>
        <v>0</v>
      </c>
      <c r="G223" s="54">
        <f t="shared" si="10"/>
        <v>0</v>
      </c>
      <c r="H223" s="55">
        <v>9</v>
      </c>
      <c r="I223" s="55">
        <v>9</v>
      </c>
      <c r="J223" s="56"/>
      <c r="K223" s="57">
        <f t="shared" si="11"/>
        <v>0</v>
      </c>
      <c r="L223" s="46"/>
      <c r="M223" s="47"/>
    </row>
    <row r="224" spans="1:13" ht="15.6">
      <c r="A224" s="36"/>
      <c r="B224" s="49" t="s">
        <v>672</v>
      </c>
      <c r="C224" s="50" t="s">
        <v>673</v>
      </c>
      <c r="D224" s="106" t="s">
        <v>674</v>
      </c>
      <c r="E224" s="74">
        <v>361.87</v>
      </c>
      <c r="F224" s="53">
        <f t="shared" si="9"/>
        <v>0</v>
      </c>
      <c r="G224" s="54">
        <f t="shared" si="10"/>
        <v>0</v>
      </c>
      <c r="H224" s="55">
        <v>5</v>
      </c>
      <c r="I224" s="55">
        <v>5</v>
      </c>
      <c r="J224" s="56"/>
      <c r="K224" s="57">
        <f t="shared" si="11"/>
        <v>0</v>
      </c>
      <c r="L224" s="46"/>
      <c r="M224" s="47"/>
    </row>
    <row r="225" spans="1:13" ht="15.6">
      <c r="A225" s="36"/>
      <c r="B225" s="49" t="s">
        <v>675</v>
      </c>
      <c r="C225" s="50" t="s">
        <v>676</v>
      </c>
      <c r="D225" s="58" t="s">
        <v>677</v>
      </c>
      <c r="E225" s="52">
        <v>434.14</v>
      </c>
      <c r="F225" s="53">
        <f t="shared" si="9"/>
        <v>0</v>
      </c>
      <c r="G225" s="54">
        <f t="shared" si="10"/>
        <v>0</v>
      </c>
      <c r="H225" s="55">
        <v>4</v>
      </c>
      <c r="I225" s="55">
        <v>4</v>
      </c>
      <c r="J225" s="56"/>
      <c r="K225" s="57">
        <f t="shared" si="11"/>
        <v>0</v>
      </c>
      <c r="L225" s="46"/>
      <c r="M225" s="47"/>
    </row>
    <row r="226" spans="1:13" ht="16.2" thickBot="1">
      <c r="A226" s="59"/>
      <c r="B226" s="60" t="s">
        <v>678</v>
      </c>
      <c r="C226" s="61" t="s">
        <v>679</v>
      </c>
      <c r="D226" s="136" t="s">
        <v>680</v>
      </c>
      <c r="E226" s="137">
        <v>1085.68</v>
      </c>
      <c r="F226" s="64">
        <f t="shared" si="9"/>
        <v>0</v>
      </c>
      <c r="G226" s="65">
        <f t="shared" si="10"/>
        <v>0</v>
      </c>
      <c r="H226" s="66">
        <v>4</v>
      </c>
      <c r="I226" s="66">
        <v>4</v>
      </c>
      <c r="J226" s="67"/>
      <c r="K226" s="68">
        <f t="shared" si="11"/>
        <v>0</v>
      </c>
      <c r="L226" s="46"/>
      <c r="M226" s="47"/>
    </row>
    <row r="227" spans="1:13" ht="65.25" customHeight="1" thickBot="1">
      <c r="A227" s="80"/>
      <c r="B227" s="119" t="s">
        <v>681</v>
      </c>
      <c r="C227" s="128" t="s">
        <v>682</v>
      </c>
      <c r="D227" s="121" t="s">
        <v>683</v>
      </c>
      <c r="E227" s="122">
        <v>10.11</v>
      </c>
      <c r="F227" s="123">
        <f t="shared" si="9"/>
        <v>0</v>
      </c>
      <c r="G227" s="124">
        <f t="shared" si="10"/>
        <v>0</v>
      </c>
      <c r="H227" s="125">
        <v>80</v>
      </c>
      <c r="I227" s="125">
        <v>320</v>
      </c>
      <c r="J227" s="126"/>
      <c r="K227" s="127">
        <f t="shared" si="11"/>
        <v>0</v>
      </c>
      <c r="L227" s="46"/>
      <c r="M227" s="47"/>
    </row>
    <row r="228" spans="1:13" ht="25.5" customHeight="1">
      <c r="A228" s="69"/>
      <c r="B228" s="92" t="s">
        <v>684</v>
      </c>
      <c r="C228" s="93" t="s">
        <v>685</v>
      </c>
      <c r="D228" s="114" t="s">
        <v>686</v>
      </c>
      <c r="E228" s="95">
        <v>14.37</v>
      </c>
      <c r="F228" s="96">
        <f t="shared" si="9"/>
        <v>0</v>
      </c>
      <c r="G228" s="97">
        <f t="shared" si="10"/>
        <v>0</v>
      </c>
      <c r="H228" s="99">
        <v>50</v>
      </c>
      <c r="I228" s="99">
        <v>200</v>
      </c>
      <c r="J228" s="100"/>
      <c r="K228" s="101">
        <f t="shared" si="11"/>
        <v>0</v>
      </c>
      <c r="L228" s="46"/>
      <c r="M228" s="47"/>
    </row>
    <row r="229" spans="1:13" ht="25.5" customHeight="1">
      <c r="A229" s="36"/>
      <c r="B229" s="49" t="s">
        <v>687</v>
      </c>
      <c r="C229" s="50" t="s">
        <v>688</v>
      </c>
      <c r="D229" s="58" t="s">
        <v>689</v>
      </c>
      <c r="E229" s="52">
        <v>17.8</v>
      </c>
      <c r="F229" s="53">
        <f t="shared" si="9"/>
        <v>0</v>
      </c>
      <c r="G229" s="54">
        <f t="shared" si="10"/>
        <v>0</v>
      </c>
      <c r="H229" s="55">
        <v>25</v>
      </c>
      <c r="I229" s="55">
        <v>100</v>
      </c>
      <c r="J229" s="56"/>
      <c r="K229" s="57">
        <f t="shared" si="11"/>
        <v>0</v>
      </c>
      <c r="L229" s="46"/>
      <c r="M229" s="47"/>
    </row>
    <row r="230" spans="1:13" ht="25.5" customHeight="1">
      <c r="A230" s="36"/>
      <c r="B230" s="49" t="s">
        <v>690</v>
      </c>
      <c r="C230" s="50" t="s">
        <v>691</v>
      </c>
      <c r="D230" s="58" t="s">
        <v>692</v>
      </c>
      <c r="E230" s="52">
        <v>44.19</v>
      </c>
      <c r="F230" s="53">
        <f t="shared" si="9"/>
        <v>0</v>
      </c>
      <c r="G230" s="54">
        <f t="shared" si="10"/>
        <v>0</v>
      </c>
      <c r="H230" s="55">
        <v>25</v>
      </c>
      <c r="I230" s="55">
        <v>25</v>
      </c>
      <c r="J230" s="56"/>
      <c r="K230" s="57">
        <f t="shared" si="11"/>
        <v>0</v>
      </c>
      <c r="L230" s="46"/>
      <c r="M230" s="47"/>
    </row>
    <row r="231" spans="1:13" ht="25.5" customHeight="1">
      <c r="A231" s="36"/>
      <c r="B231" s="49" t="s">
        <v>693</v>
      </c>
      <c r="C231" s="50" t="s">
        <v>694</v>
      </c>
      <c r="D231" s="58" t="s">
        <v>695</v>
      </c>
      <c r="E231" s="52">
        <v>69.850000000000009</v>
      </c>
      <c r="F231" s="53">
        <f t="shared" si="9"/>
        <v>0</v>
      </c>
      <c r="G231" s="54">
        <f t="shared" si="10"/>
        <v>0</v>
      </c>
      <c r="H231" s="55">
        <v>15</v>
      </c>
      <c r="I231" s="55">
        <v>15</v>
      </c>
      <c r="J231" s="56"/>
      <c r="K231" s="57">
        <f t="shared" si="11"/>
        <v>0</v>
      </c>
      <c r="L231" s="46"/>
      <c r="M231" s="47"/>
    </row>
    <row r="232" spans="1:13" ht="25.5" customHeight="1">
      <c r="A232" s="36"/>
      <c r="B232" s="49" t="s">
        <v>696</v>
      </c>
      <c r="C232" s="50" t="s">
        <v>697</v>
      </c>
      <c r="D232" s="58" t="s">
        <v>698</v>
      </c>
      <c r="E232" s="52">
        <v>403.34</v>
      </c>
      <c r="F232" s="53">
        <f t="shared" si="9"/>
        <v>0</v>
      </c>
      <c r="G232" s="54">
        <f t="shared" si="10"/>
        <v>0</v>
      </c>
      <c r="H232" s="55">
        <v>3</v>
      </c>
      <c r="I232" s="55">
        <v>3</v>
      </c>
      <c r="J232" s="56"/>
      <c r="K232" s="57">
        <f t="shared" si="11"/>
        <v>0</v>
      </c>
      <c r="L232" s="46"/>
      <c r="M232" s="47"/>
    </row>
    <row r="233" spans="1:13" ht="25.5" customHeight="1">
      <c r="A233" s="36"/>
      <c r="B233" s="49" t="s">
        <v>699</v>
      </c>
      <c r="C233" s="50" t="s">
        <v>700</v>
      </c>
      <c r="D233" s="58" t="s">
        <v>701</v>
      </c>
      <c r="E233" s="52">
        <v>667.67</v>
      </c>
      <c r="F233" s="53">
        <f t="shared" si="9"/>
        <v>0</v>
      </c>
      <c r="G233" s="54">
        <f t="shared" si="10"/>
        <v>0</v>
      </c>
      <c r="H233" s="55">
        <v>6</v>
      </c>
      <c r="I233" s="55">
        <v>6</v>
      </c>
      <c r="J233" s="56"/>
      <c r="K233" s="57">
        <f t="shared" si="11"/>
        <v>0</v>
      </c>
      <c r="L233" s="46"/>
      <c r="M233" s="47"/>
    </row>
    <row r="234" spans="1:13" ht="25.5" customHeight="1">
      <c r="A234" s="36"/>
      <c r="B234" s="49" t="s">
        <v>702</v>
      </c>
      <c r="C234" s="50" t="s">
        <v>703</v>
      </c>
      <c r="D234" s="58" t="s">
        <v>704</v>
      </c>
      <c r="E234" s="52">
        <v>1039.3399999999999</v>
      </c>
      <c r="F234" s="53">
        <f t="shared" si="9"/>
        <v>0</v>
      </c>
      <c r="G234" s="54">
        <f t="shared" si="10"/>
        <v>0</v>
      </c>
      <c r="H234" s="55">
        <v>4</v>
      </c>
      <c r="I234" s="55">
        <v>4</v>
      </c>
      <c r="J234" s="56"/>
      <c r="K234" s="57">
        <f t="shared" si="11"/>
        <v>0</v>
      </c>
      <c r="L234" s="46"/>
      <c r="M234" s="47"/>
    </row>
    <row r="235" spans="1:13" ht="25.5" customHeight="1" thickBot="1">
      <c r="A235" s="59"/>
      <c r="B235" s="60" t="s">
        <v>705</v>
      </c>
      <c r="C235" s="61" t="s">
        <v>706</v>
      </c>
      <c r="D235" s="136" t="s">
        <v>707</v>
      </c>
      <c r="E235" s="137">
        <v>1662.98</v>
      </c>
      <c r="F235" s="64">
        <f t="shared" si="9"/>
        <v>0</v>
      </c>
      <c r="G235" s="65">
        <f t="shared" si="10"/>
        <v>0</v>
      </c>
      <c r="H235" s="66">
        <v>2</v>
      </c>
      <c r="I235" s="66">
        <v>2</v>
      </c>
      <c r="J235" s="67"/>
      <c r="K235" s="68">
        <f t="shared" si="11"/>
        <v>0</v>
      </c>
      <c r="L235" s="46"/>
      <c r="M235" s="47"/>
    </row>
    <row r="236" spans="1:13" ht="74.25" customHeight="1" thickBot="1">
      <c r="A236" s="80"/>
      <c r="B236" s="119" t="s">
        <v>708</v>
      </c>
      <c r="C236" s="128" t="s">
        <v>709</v>
      </c>
      <c r="D236" s="121" t="s">
        <v>710</v>
      </c>
      <c r="E236" s="122">
        <v>14.37</v>
      </c>
      <c r="F236" s="123">
        <f t="shared" si="9"/>
        <v>0</v>
      </c>
      <c r="G236" s="124">
        <f t="shared" si="10"/>
        <v>0</v>
      </c>
      <c r="H236" s="125">
        <v>50</v>
      </c>
      <c r="I236" s="125">
        <v>200</v>
      </c>
      <c r="J236" s="126"/>
      <c r="K236" s="127">
        <f t="shared" si="11"/>
        <v>0</v>
      </c>
      <c r="L236" s="46"/>
      <c r="M236" s="47"/>
    </row>
    <row r="237" spans="1:13" ht="25.5" customHeight="1">
      <c r="A237" s="69"/>
      <c r="B237" s="92" t="s">
        <v>711</v>
      </c>
      <c r="C237" s="93" t="s">
        <v>712</v>
      </c>
      <c r="D237" s="114" t="s">
        <v>713</v>
      </c>
      <c r="E237" s="95">
        <v>40.71</v>
      </c>
      <c r="F237" s="96">
        <f t="shared" si="9"/>
        <v>0</v>
      </c>
      <c r="G237" s="97">
        <f t="shared" si="10"/>
        <v>0</v>
      </c>
      <c r="H237" s="99">
        <v>50</v>
      </c>
      <c r="I237" s="99">
        <v>200</v>
      </c>
      <c r="J237" s="100"/>
      <c r="K237" s="101">
        <f t="shared" si="11"/>
        <v>0</v>
      </c>
      <c r="L237" s="46"/>
      <c r="M237" s="47"/>
    </row>
    <row r="238" spans="1:13" ht="25.5" customHeight="1">
      <c r="A238" s="36"/>
      <c r="B238" s="49" t="s">
        <v>714</v>
      </c>
      <c r="C238" s="50" t="s">
        <v>715</v>
      </c>
      <c r="D238" s="58" t="s">
        <v>716</v>
      </c>
      <c r="E238" s="52">
        <v>43.55</v>
      </c>
      <c r="F238" s="53">
        <f t="shared" si="9"/>
        <v>0</v>
      </c>
      <c r="G238" s="54">
        <f t="shared" si="10"/>
        <v>0</v>
      </c>
      <c r="H238" s="55">
        <v>25</v>
      </c>
      <c r="I238" s="55">
        <v>100</v>
      </c>
      <c r="J238" s="56"/>
      <c r="K238" s="57">
        <f t="shared" si="11"/>
        <v>0</v>
      </c>
      <c r="L238" s="46"/>
      <c r="M238" s="47"/>
    </row>
    <row r="239" spans="1:13" ht="25.5" customHeight="1">
      <c r="A239" s="36"/>
      <c r="B239" s="49" t="s">
        <v>717</v>
      </c>
      <c r="C239" s="50" t="s">
        <v>718</v>
      </c>
      <c r="D239" s="58" t="s">
        <v>719</v>
      </c>
      <c r="E239" s="52">
        <v>68.440000000000012</v>
      </c>
      <c r="F239" s="53">
        <f t="shared" si="9"/>
        <v>0</v>
      </c>
      <c r="G239" s="54">
        <f t="shared" si="10"/>
        <v>0</v>
      </c>
      <c r="H239" s="55">
        <v>25</v>
      </c>
      <c r="I239" s="55">
        <v>25</v>
      </c>
      <c r="J239" s="56"/>
      <c r="K239" s="57">
        <f t="shared" si="11"/>
        <v>0</v>
      </c>
      <c r="L239" s="46"/>
      <c r="M239" s="47"/>
    </row>
    <row r="240" spans="1:13" ht="25.5" customHeight="1">
      <c r="A240" s="36"/>
      <c r="B240" s="49" t="s">
        <v>720</v>
      </c>
      <c r="C240" s="50" t="s">
        <v>721</v>
      </c>
      <c r="D240" s="58" t="s">
        <v>722</v>
      </c>
      <c r="E240" s="52">
        <v>99.31</v>
      </c>
      <c r="F240" s="53">
        <f t="shared" si="9"/>
        <v>0</v>
      </c>
      <c r="G240" s="54">
        <f t="shared" si="10"/>
        <v>0</v>
      </c>
      <c r="H240" s="55">
        <v>10</v>
      </c>
      <c r="I240" s="55">
        <v>10</v>
      </c>
      <c r="J240" s="56"/>
      <c r="K240" s="57">
        <f t="shared" si="11"/>
        <v>0</v>
      </c>
      <c r="L240" s="46"/>
      <c r="M240" s="47"/>
    </row>
    <row r="241" spans="1:13" ht="25.5" customHeight="1" thickBot="1">
      <c r="A241" s="59"/>
      <c r="B241" s="60" t="s">
        <v>723</v>
      </c>
      <c r="C241" s="61" t="s">
        <v>724</v>
      </c>
      <c r="D241" s="62" t="s">
        <v>725</v>
      </c>
      <c r="E241" s="63">
        <v>390.78999999999996</v>
      </c>
      <c r="F241" s="64">
        <f t="shared" si="9"/>
        <v>0</v>
      </c>
      <c r="G241" s="65">
        <f t="shared" si="10"/>
        <v>0</v>
      </c>
      <c r="H241" s="66">
        <v>5</v>
      </c>
      <c r="I241" s="66">
        <v>5</v>
      </c>
      <c r="J241" s="67"/>
      <c r="K241" s="68">
        <f t="shared" si="11"/>
        <v>0</v>
      </c>
      <c r="L241" s="46"/>
      <c r="M241" s="47"/>
    </row>
    <row r="242" spans="1:13" ht="31.2">
      <c r="A242" s="69"/>
      <c r="B242" s="37" t="s">
        <v>726</v>
      </c>
      <c r="C242" s="38" t="s">
        <v>727</v>
      </c>
      <c r="D242" s="70" t="s">
        <v>728</v>
      </c>
      <c r="E242" s="40">
        <v>42.809999999999995</v>
      </c>
      <c r="F242" s="41">
        <f t="shared" si="9"/>
        <v>0</v>
      </c>
      <c r="G242" s="42">
        <f t="shared" si="10"/>
        <v>0</v>
      </c>
      <c r="H242" s="43">
        <v>20</v>
      </c>
      <c r="I242" s="43">
        <v>80</v>
      </c>
      <c r="J242" s="44"/>
      <c r="K242" s="45">
        <f t="shared" si="11"/>
        <v>0</v>
      </c>
      <c r="L242" s="46"/>
      <c r="M242" s="47"/>
    </row>
    <row r="243" spans="1:13" ht="15.6">
      <c r="A243" s="36"/>
      <c r="B243" s="49" t="s">
        <v>729</v>
      </c>
      <c r="C243" s="50" t="s">
        <v>730</v>
      </c>
      <c r="D243" s="58" t="s">
        <v>731</v>
      </c>
      <c r="E243" s="52">
        <v>58.43</v>
      </c>
      <c r="F243" s="53">
        <f t="shared" si="9"/>
        <v>0</v>
      </c>
      <c r="G243" s="54">
        <f t="shared" si="10"/>
        <v>0</v>
      </c>
      <c r="H243" s="55">
        <v>25</v>
      </c>
      <c r="I243" s="55">
        <v>25</v>
      </c>
      <c r="J243" s="56"/>
      <c r="K243" s="57">
        <f t="shared" si="11"/>
        <v>0</v>
      </c>
      <c r="L243" s="46"/>
      <c r="M243" s="47"/>
    </row>
    <row r="244" spans="1:13" ht="15.6">
      <c r="A244" s="36"/>
      <c r="B244" s="49" t="s">
        <v>732</v>
      </c>
      <c r="C244" s="50" t="s">
        <v>733</v>
      </c>
      <c r="D244" s="58" t="s">
        <v>734</v>
      </c>
      <c r="E244" s="52">
        <v>152.59</v>
      </c>
      <c r="F244" s="53">
        <f t="shared" si="9"/>
        <v>0</v>
      </c>
      <c r="G244" s="54">
        <f t="shared" si="10"/>
        <v>0</v>
      </c>
      <c r="H244" s="55">
        <v>15</v>
      </c>
      <c r="I244" s="55">
        <v>15</v>
      </c>
      <c r="J244" s="56"/>
      <c r="K244" s="57">
        <f t="shared" si="11"/>
        <v>0</v>
      </c>
      <c r="L244" s="46"/>
      <c r="M244" s="47"/>
    </row>
    <row r="245" spans="1:13" ht="15.6">
      <c r="A245" s="36"/>
      <c r="B245" s="49" t="s">
        <v>735</v>
      </c>
      <c r="C245" s="50" t="s">
        <v>736</v>
      </c>
      <c r="D245" s="58" t="s">
        <v>737</v>
      </c>
      <c r="E245" s="52">
        <v>239.73999999999998</v>
      </c>
      <c r="F245" s="53">
        <f t="shared" si="9"/>
        <v>0</v>
      </c>
      <c r="G245" s="54">
        <f t="shared" si="10"/>
        <v>0</v>
      </c>
      <c r="H245" s="55">
        <v>6</v>
      </c>
      <c r="I245" s="55">
        <v>6</v>
      </c>
      <c r="J245" s="56"/>
      <c r="K245" s="57">
        <f t="shared" si="11"/>
        <v>0</v>
      </c>
      <c r="L245" s="46"/>
      <c r="M245" s="47"/>
    </row>
    <row r="246" spans="1:13" ht="31.8" thickBot="1">
      <c r="A246" s="59"/>
      <c r="B246" s="71" t="s">
        <v>738</v>
      </c>
      <c r="C246" s="72" t="s">
        <v>739</v>
      </c>
      <c r="D246" s="106" t="s">
        <v>740</v>
      </c>
      <c r="E246" s="74">
        <v>53.78</v>
      </c>
      <c r="F246" s="75">
        <f t="shared" si="9"/>
        <v>0</v>
      </c>
      <c r="G246" s="76">
        <f t="shared" si="10"/>
        <v>0</v>
      </c>
      <c r="H246" s="77">
        <v>15</v>
      </c>
      <c r="I246" s="77">
        <v>60</v>
      </c>
      <c r="J246" s="78"/>
      <c r="K246" s="79">
        <f t="shared" si="11"/>
        <v>0</v>
      </c>
      <c r="L246" s="46"/>
      <c r="M246" s="47"/>
    </row>
    <row r="247" spans="1:13" ht="67.5" customHeight="1" thickBot="1">
      <c r="A247" s="80"/>
      <c r="B247" s="81" t="s">
        <v>741</v>
      </c>
      <c r="C247" s="82" t="s">
        <v>742</v>
      </c>
      <c r="D247" s="83" t="s">
        <v>743</v>
      </c>
      <c r="E247" s="84">
        <v>80.430000000000007</v>
      </c>
      <c r="F247" s="85">
        <f t="shared" si="9"/>
        <v>0</v>
      </c>
      <c r="G247" s="86">
        <f t="shared" si="10"/>
        <v>0</v>
      </c>
      <c r="H247" s="87">
        <v>10</v>
      </c>
      <c r="I247" s="87">
        <v>10</v>
      </c>
      <c r="J247" s="88"/>
      <c r="K247" s="89">
        <f t="shared" si="11"/>
        <v>0</v>
      </c>
      <c r="L247" s="46"/>
      <c r="M247" s="47"/>
    </row>
    <row r="248" spans="1:13" ht="67.5" customHeight="1">
      <c r="A248" s="69"/>
      <c r="B248" s="37" t="s">
        <v>744</v>
      </c>
      <c r="C248" s="38" t="s">
        <v>745</v>
      </c>
      <c r="D248" s="138" t="s">
        <v>746</v>
      </c>
      <c r="E248" s="40">
        <v>73.350000000000009</v>
      </c>
      <c r="F248" s="41">
        <f t="shared" si="9"/>
        <v>0</v>
      </c>
      <c r="G248" s="42">
        <f t="shared" si="10"/>
        <v>0</v>
      </c>
      <c r="H248" s="43">
        <v>30</v>
      </c>
      <c r="I248" s="43">
        <v>120</v>
      </c>
      <c r="J248" s="44"/>
      <c r="K248" s="45">
        <f t="shared" si="11"/>
        <v>0</v>
      </c>
      <c r="L248" s="46"/>
      <c r="M248" s="47"/>
    </row>
    <row r="249" spans="1:13" ht="25.5" customHeight="1">
      <c r="A249" s="36"/>
      <c r="B249" s="49" t="s">
        <v>747</v>
      </c>
      <c r="C249" s="50" t="s">
        <v>748</v>
      </c>
      <c r="D249" s="58" t="s">
        <v>749</v>
      </c>
      <c r="E249" s="52">
        <v>22.37</v>
      </c>
      <c r="F249" s="53">
        <f t="shared" si="9"/>
        <v>0</v>
      </c>
      <c r="G249" s="54">
        <f t="shared" si="10"/>
        <v>0</v>
      </c>
      <c r="H249" s="55">
        <v>25</v>
      </c>
      <c r="I249" s="55">
        <v>150</v>
      </c>
      <c r="J249" s="56"/>
      <c r="K249" s="57">
        <f t="shared" si="11"/>
        <v>0</v>
      </c>
      <c r="L249" s="46"/>
      <c r="M249" s="47"/>
    </row>
    <row r="250" spans="1:13" ht="25.5" customHeight="1">
      <c r="A250" s="36"/>
      <c r="B250" s="49" t="s">
        <v>750</v>
      </c>
      <c r="C250" s="50" t="s">
        <v>751</v>
      </c>
      <c r="D250" s="58" t="s">
        <v>752</v>
      </c>
      <c r="E250" s="52">
        <v>29.040000000000003</v>
      </c>
      <c r="F250" s="53">
        <f t="shared" si="9"/>
        <v>0</v>
      </c>
      <c r="G250" s="54">
        <f t="shared" si="10"/>
        <v>0</v>
      </c>
      <c r="H250" s="55">
        <v>30</v>
      </c>
      <c r="I250" s="55">
        <v>120</v>
      </c>
      <c r="J250" s="56"/>
      <c r="K250" s="57">
        <f t="shared" si="11"/>
        <v>0</v>
      </c>
      <c r="L250" s="46"/>
      <c r="M250" s="47"/>
    </row>
    <row r="251" spans="1:13" ht="25.5" customHeight="1">
      <c r="A251" s="36"/>
      <c r="B251" s="49" t="s">
        <v>753</v>
      </c>
      <c r="C251" s="50" t="s">
        <v>754</v>
      </c>
      <c r="D251" s="58" t="s">
        <v>755</v>
      </c>
      <c r="E251" s="52">
        <v>75.260000000000005</v>
      </c>
      <c r="F251" s="53">
        <f t="shared" si="9"/>
        <v>0</v>
      </c>
      <c r="G251" s="54">
        <f t="shared" si="10"/>
        <v>0</v>
      </c>
      <c r="H251" s="55">
        <v>25</v>
      </c>
      <c r="I251" s="55">
        <v>25</v>
      </c>
      <c r="J251" s="56"/>
      <c r="K251" s="57">
        <f t="shared" si="11"/>
        <v>0</v>
      </c>
      <c r="L251" s="46"/>
      <c r="M251" s="47"/>
    </row>
    <row r="252" spans="1:13" ht="25.5" customHeight="1">
      <c r="A252" s="36"/>
      <c r="B252" s="49" t="s">
        <v>756</v>
      </c>
      <c r="C252" s="50" t="s">
        <v>757</v>
      </c>
      <c r="D252" s="58" t="s">
        <v>758</v>
      </c>
      <c r="E252" s="52">
        <v>178.75</v>
      </c>
      <c r="F252" s="53">
        <f t="shared" si="9"/>
        <v>0</v>
      </c>
      <c r="G252" s="54">
        <f t="shared" si="10"/>
        <v>0</v>
      </c>
      <c r="H252" s="55">
        <v>10</v>
      </c>
      <c r="I252" s="55">
        <v>10</v>
      </c>
      <c r="J252" s="56"/>
      <c r="K252" s="57">
        <f t="shared" si="11"/>
        <v>0</v>
      </c>
      <c r="L252" s="46"/>
      <c r="M252" s="47"/>
    </row>
    <row r="253" spans="1:13" ht="25.5" customHeight="1" thickBot="1">
      <c r="A253" s="59"/>
      <c r="B253" s="71" t="s">
        <v>759</v>
      </c>
      <c r="C253" s="72" t="s">
        <v>760</v>
      </c>
      <c r="D253" s="106" t="s">
        <v>761</v>
      </c>
      <c r="E253" s="74">
        <v>563.55999999999995</v>
      </c>
      <c r="F253" s="75">
        <f t="shared" si="9"/>
        <v>0</v>
      </c>
      <c r="G253" s="76">
        <f t="shared" si="10"/>
        <v>0</v>
      </c>
      <c r="H253" s="77">
        <v>4</v>
      </c>
      <c r="I253" s="77">
        <v>4</v>
      </c>
      <c r="J253" s="78"/>
      <c r="K253" s="79">
        <f t="shared" si="11"/>
        <v>0</v>
      </c>
      <c r="L253" s="46"/>
      <c r="M253" s="47"/>
    </row>
    <row r="254" spans="1:13" ht="25.5" customHeight="1">
      <c r="A254" s="69"/>
      <c r="B254" s="92" t="s">
        <v>762</v>
      </c>
      <c r="C254" s="93" t="s">
        <v>763</v>
      </c>
      <c r="D254" s="117" t="s">
        <v>764</v>
      </c>
      <c r="E254" s="95">
        <v>74.300000000000011</v>
      </c>
      <c r="F254" s="96">
        <f t="shared" si="9"/>
        <v>0</v>
      </c>
      <c r="G254" s="97">
        <f t="shared" si="10"/>
        <v>0</v>
      </c>
      <c r="H254" s="99">
        <v>30</v>
      </c>
      <c r="I254" s="99">
        <v>120</v>
      </c>
      <c r="J254" s="100"/>
      <c r="K254" s="101">
        <f t="shared" si="11"/>
        <v>0</v>
      </c>
      <c r="L254" s="46"/>
      <c r="M254" s="47"/>
    </row>
    <row r="255" spans="1:13" ht="25.5" customHeight="1">
      <c r="A255" s="112"/>
      <c r="B255" s="49" t="s">
        <v>765</v>
      </c>
      <c r="C255" s="50" t="s">
        <v>766</v>
      </c>
      <c r="D255" s="58" t="s">
        <v>767</v>
      </c>
      <c r="E255" s="52">
        <v>22.59</v>
      </c>
      <c r="F255" s="53">
        <f t="shared" si="9"/>
        <v>0</v>
      </c>
      <c r="G255" s="54">
        <f t="shared" si="10"/>
        <v>0</v>
      </c>
      <c r="H255" s="55">
        <v>25</v>
      </c>
      <c r="I255" s="55">
        <v>150</v>
      </c>
      <c r="J255" s="56"/>
      <c r="K255" s="57">
        <f t="shared" si="11"/>
        <v>0</v>
      </c>
      <c r="L255" s="46"/>
      <c r="M255" s="47"/>
    </row>
    <row r="256" spans="1:13" ht="25.5" customHeight="1">
      <c r="A256" s="36"/>
      <c r="B256" s="49" t="s">
        <v>768</v>
      </c>
      <c r="C256" s="50" t="s">
        <v>769</v>
      </c>
      <c r="D256" s="58" t="s">
        <v>770</v>
      </c>
      <c r="E256" s="52">
        <v>33.619999999999997</v>
      </c>
      <c r="F256" s="53">
        <f t="shared" si="9"/>
        <v>0</v>
      </c>
      <c r="G256" s="54">
        <f t="shared" si="10"/>
        <v>0</v>
      </c>
      <c r="H256" s="55">
        <v>20</v>
      </c>
      <c r="I256" s="55">
        <v>80</v>
      </c>
      <c r="J256" s="56"/>
      <c r="K256" s="57">
        <f t="shared" si="11"/>
        <v>0</v>
      </c>
      <c r="L256" s="46"/>
      <c r="M256" s="47"/>
    </row>
    <row r="257" spans="1:13" ht="25.5" customHeight="1">
      <c r="A257" s="36"/>
      <c r="B257" s="49" t="s">
        <v>771</v>
      </c>
      <c r="C257" s="50" t="s">
        <v>772</v>
      </c>
      <c r="D257" s="58" t="s">
        <v>773</v>
      </c>
      <c r="E257" s="52">
        <v>90.09</v>
      </c>
      <c r="F257" s="53">
        <f t="shared" si="9"/>
        <v>0</v>
      </c>
      <c r="G257" s="54">
        <f t="shared" si="10"/>
        <v>0</v>
      </c>
      <c r="H257" s="55">
        <v>25</v>
      </c>
      <c r="I257" s="55">
        <v>25</v>
      </c>
      <c r="J257" s="56"/>
      <c r="K257" s="57">
        <f t="shared" si="11"/>
        <v>0</v>
      </c>
      <c r="L257" s="46"/>
      <c r="M257" s="47"/>
    </row>
    <row r="258" spans="1:13" ht="25.5" customHeight="1">
      <c r="A258" s="36"/>
      <c r="B258" s="49" t="s">
        <v>774</v>
      </c>
      <c r="C258" s="50" t="s">
        <v>775</v>
      </c>
      <c r="D258" s="58" t="s">
        <v>776</v>
      </c>
      <c r="E258" s="52">
        <v>268.25</v>
      </c>
      <c r="F258" s="53">
        <f t="shared" si="9"/>
        <v>0</v>
      </c>
      <c r="G258" s="54">
        <f t="shared" si="10"/>
        <v>0</v>
      </c>
      <c r="H258" s="55">
        <v>10</v>
      </c>
      <c r="I258" s="55">
        <v>10</v>
      </c>
      <c r="J258" s="56"/>
      <c r="K258" s="57">
        <f t="shared" si="11"/>
        <v>0</v>
      </c>
      <c r="L258" s="46"/>
      <c r="M258" s="47"/>
    </row>
    <row r="259" spans="1:13" ht="25.5" customHeight="1">
      <c r="A259" s="36"/>
      <c r="B259" s="49" t="s">
        <v>777</v>
      </c>
      <c r="C259" s="50" t="s">
        <v>778</v>
      </c>
      <c r="D259" s="58" t="s">
        <v>779</v>
      </c>
      <c r="E259" s="52">
        <v>446.81</v>
      </c>
      <c r="F259" s="53">
        <f t="shared" si="9"/>
        <v>0</v>
      </c>
      <c r="G259" s="54">
        <f t="shared" si="10"/>
        <v>0</v>
      </c>
      <c r="H259" s="55">
        <v>4</v>
      </c>
      <c r="I259" s="55">
        <v>4</v>
      </c>
      <c r="J259" s="56"/>
      <c r="K259" s="57">
        <f t="shared" si="11"/>
        <v>0</v>
      </c>
      <c r="L259" s="46"/>
      <c r="M259" s="47"/>
    </row>
    <row r="260" spans="1:13" ht="25.5" customHeight="1">
      <c r="A260" s="36"/>
      <c r="B260" s="71" t="s">
        <v>780</v>
      </c>
      <c r="C260" s="50" t="s">
        <v>781</v>
      </c>
      <c r="D260" s="106" t="s">
        <v>782</v>
      </c>
      <c r="E260" s="74">
        <v>1087.8599999999999</v>
      </c>
      <c r="F260" s="53">
        <f t="shared" si="9"/>
        <v>0</v>
      </c>
      <c r="G260" s="54">
        <f t="shared" si="10"/>
        <v>0</v>
      </c>
      <c r="H260" s="55">
        <v>4</v>
      </c>
      <c r="I260" s="55">
        <v>4</v>
      </c>
      <c r="J260" s="56"/>
      <c r="K260" s="57">
        <f t="shared" si="11"/>
        <v>0</v>
      </c>
      <c r="L260" s="46"/>
      <c r="M260" s="47"/>
    </row>
    <row r="261" spans="1:13" ht="25.5" customHeight="1" thickBot="1">
      <c r="A261" s="59"/>
      <c r="B261" s="60" t="s">
        <v>783</v>
      </c>
      <c r="C261" s="61" t="s">
        <v>784</v>
      </c>
      <c r="D261" s="62" t="s">
        <v>785</v>
      </c>
      <c r="E261" s="63">
        <v>1175.8599999999999</v>
      </c>
      <c r="F261" s="64">
        <f t="shared" ref="F261:F324" si="12">$F$2</f>
        <v>0</v>
      </c>
      <c r="G261" s="65">
        <f t="shared" ref="G261:G324" si="13">IFERROR(E261*F261,"-")</f>
        <v>0</v>
      </c>
      <c r="H261" s="66">
        <v>1</v>
      </c>
      <c r="I261" s="66">
        <v>1</v>
      </c>
      <c r="J261" s="67"/>
      <c r="K261" s="68">
        <f t="shared" ref="K261:K324" si="14">IFERROR(J261*G261,0)</f>
        <v>0</v>
      </c>
      <c r="L261" s="46"/>
      <c r="M261" s="47"/>
    </row>
    <row r="262" spans="1:13" ht="39" customHeight="1">
      <c r="A262" s="69"/>
      <c r="B262" s="37" t="s">
        <v>786</v>
      </c>
      <c r="C262" s="38" t="s">
        <v>787</v>
      </c>
      <c r="D262" s="70" t="s">
        <v>788</v>
      </c>
      <c r="E262" s="40">
        <v>80.27000000000001</v>
      </c>
      <c r="F262" s="41">
        <f t="shared" si="12"/>
        <v>0</v>
      </c>
      <c r="G262" s="42">
        <f t="shared" si="13"/>
        <v>0</v>
      </c>
      <c r="H262" s="43">
        <v>30</v>
      </c>
      <c r="I262" s="43">
        <v>30</v>
      </c>
      <c r="J262" s="44"/>
      <c r="K262" s="45">
        <f t="shared" si="14"/>
        <v>0</v>
      </c>
      <c r="L262" s="46"/>
      <c r="M262" s="47"/>
    </row>
    <row r="263" spans="1:13" ht="32.25" customHeight="1" thickBot="1">
      <c r="A263" s="59"/>
      <c r="B263" s="71" t="s">
        <v>789</v>
      </c>
      <c r="C263" s="72" t="s">
        <v>790</v>
      </c>
      <c r="D263" s="106" t="s">
        <v>791</v>
      </c>
      <c r="E263" s="74">
        <v>257.25</v>
      </c>
      <c r="F263" s="75">
        <f t="shared" si="12"/>
        <v>0</v>
      </c>
      <c r="G263" s="76">
        <f t="shared" si="13"/>
        <v>0</v>
      </c>
      <c r="H263" s="77">
        <v>20</v>
      </c>
      <c r="I263" s="77">
        <v>20</v>
      </c>
      <c r="J263" s="78"/>
      <c r="K263" s="79">
        <f t="shared" si="14"/>
        <v>0</v>
      </c>
      <c r="L263" s="46"/>
      <c r="M263" s="47"/>
    </row>
    <row r="264" spans="1:13" ht="25.5" customHeight="1">
      <c r="A264" s="69"/>
      <c r="B264" s="92" t="s">
        <v>792</v>
      </c>
      <c r="C264" s="93" t="s">
        <v>793</v>
      </c>
      <c r="D264" s="114" t="s">
        <v>794</v>
      </c>
      <c r="E264" s="95">
        <v>40.61</v>
      </c>
      <c r="F264" s="96">
        <f t="shared" si="12"/>
        <v>0</v>
      </c>
      <c r="G264" s="97">
        <f t="shared" si="13"/>
        <v>0</v>
      </c>
      <c r="H264" s="99">
        <v>50</v>
      </c>
      <c r="I264" s="99">
        <v>50</v>
      </c>
      <c r="J264" s="100"/>
      <c r="K264" s="101">
        <f t="shared" si="14"/>
        <v>0</v>
      </c>
      <c r="L264" s="46"/>
      <c r="M264" s="47"/>
    </row>
    <row r="265" spans="1:13" ht="25.5" customHeight="1">
      <c r="A265" s="36"/>
      <c r="B265" s="49" t="s">
        <v>795</v>
      </c>
      <c r="C265" s="50" t="s">
        <v>796</v>
      </c>
      <c r="D265" s="58" t="s">
        <v>797</v>
      </c>
      <c r="E265" s="52">
        <v>18.84</v>
      </c>
      <c r="F265" s="53">
        <f t="shared" si="12"/>
        <v>0</v>
      </c>
      <c r="G265" s="54">
        <f t="shared" si="13"/>
        <v>0</v>
      </c>
      <c r="H265" s="55">
        <v>60</v>
      </c>
      <c r="I265" s="55">
        <v>60</v>
      </c>
      <c r="J265" s="56"/>
      <c r="K265" s="57">
        <f t="shared" si="14"/>
        <v>0</v>
      </c>
      <c r="L265" s="46"/>
      <c r="M265" s="47"/>
    </row>
    <row r="266" spans="1:13" ht="25.5" customHeight="1">
      <c r="A266" s="36"/>
      <c r="B266" s="49" t="s">
        <v>798</v>
      </c>
      <c r="C266" s="50" t="s">
        <v>799</v>
      </c>
      <c r="D266" s="58" t="s">
        <v>800</v>
      </c>
      <c r="E266" s="52">
        <v>27.73</v>
      </c>
      <c r="F266" s="53">
        <f t="shared" si="12"/>
        <v>0</v>
      </c>
      <c r="G266" s="54">
        <f t="shared" si="13"/>
        <v>0</v>
      </c>
      <c r="H266" s="55">
        <v>35</v>
      </c>
      <c r="I266" s="55">
        <v>35</v>
      </c>
      <c r="J266" s="56"/>
      <c r="K266" s="57">
        <f t="shared" si="14"/>
        <v>0</v>
      </c>
      <c r="L266" s="46"/>
      <c r="M266" s="47"/>
    </row>
    <row r="267" spans="1:13" ht="25.5" customHeight="1">
      <c r="A267" s="36"/>
      <c r="B267" s="49" t="s">
        <v>801</v>
      </c>
      <c r="C267" s="50" t="s">
        <v>802</v>
      </c>
      <c r="D267" s="58" t="s">
        <v>803</v>
      </c>
      <c r="E267" s="52">
        <v>73.040000000000006</v>
      </c>
      <c r="F267" s="53">
        <f t="shared" si="12"/>
        <v>0</v>
      </c>
      <c r="G267" s="54">
        <f t="shared" si="13"/>
        <v>0</v>
      </c>
      <c r="H267" s="55">
        <v>15</v>
      </c>
      <c r="I267" s="55">
        <v>15</v>
      </c>
      <c r="J267" s="56"/>
      <c r="K267" s="57">
        <f t="shared" si="14"/>
        <v>0</v>
      </c>
      <c r="L267" s="46"/>
      <c r="M267" s="47"/>
    </row>
    <row r="268" spans="1:13" ht="25.5" customHeight="1">
      <c r="A268" s="36"/>
      <c r="B268" s="49" t="s">
        <v>804</v>
      </c>
      <c r="C268" s="50" t="s">
        <v>805</v>
      </c>
      <c r="D268" s="58" t="s">
        <v>806</v>
      </c>
      <c r="E268" s="52">
        <v>134.17999999999998</v>
      </c>
      <c r="F268" s="53">
        <f t="shared" si="12"/>
        <v>0</v>
      </c>
      <c r="G268" s="54">
        <f t="shared" si="13"/>
        <v>0</v>
      </c>
      <c r="H268" s="55">
        <v>5</v>
      </c>
      <c r="I268" s="55">
        <v>5</v>
      </c>
      <c r="J268" s="56"/>
      <c r="K268" s="57">
        <f t="shared" si="14"/>
        <v>0</v>
      </c>
      <c r="L268" s="46"/>
      <c r="M268" s="47"/>
    </row>
    <row r="269" spans="1:13" ht="25.5" customHeight="1">
      <c r="A269" s="36"/>
      <c r="B269" s="49" t="s">
        <v>807</v>
      </c>
      <c r="C269" s="50" t="s">
        <v>808</v>
      </c>
      <c r="D269" s="58" t="s">
        <v>809</v>
      </c>
      <c r="E269" s="52">
        <v>538.78</v>
      </c>
      <c r="F269" s="53">
        <f t="shared" si="12"/>
        <v>0</v>
      </c>
      <c r="G269" s="54">
        <f t="shared" si="13"/>
        <v>0</v>
      </c>
      <c r="H269" s="55">
        <v>3</v>
      </c>
      <c r="I269" s="55">
        <v>3</v>
      </c>
      <c r="J269" s="56"/>
      <c r="K269" s="57">
        <f t="shared" si="14"/>
        <v>0</v>
      </c>
      <c r="L269" s="46"/>
      <c r="M269" s="47"/>
    </row>
    <row r="270" spans="1:13" ht="25.5" customHeight="1" thickBot="1">
      <c r="A270" s="59"/>
      <c r="B270" s="60" t="s">
        <v>810</v>
      </c>
      <c r="C270" s="61" t="s">
        <v>811</v>
      </c>
      <c r="D270" s="139" t="s">
        <v>812</v>
      </c>
      <c r="E270" s="63">
        <v>1193.71</v>
      </c>
      <c r="F270" s="64">
        <f t="shared" si="12"/>
        <v>0</v>
      </c>
      <c r="G270" s="65">
        <f t="shared" si="13"/>
        <v>0</v>
      </c>
      <c r="H270" s="66">
        <v>2</v>
      </c>
      <c r="I270" s="66">
        <v>2</v>
      </c>
      <c r="J270" s="67"/>
      <c r="K270" s="68">
        <f t="shared" si="14"/>
        <v>0</v>
      </c>
      <c r="L270" s="46"/>
      <c r="M270" s="47"/>
    </row>
    <row r="271" spans="1:13" ht="15.6">
      <c r="A271" s="69"/>
      <c r="B271" s="37" t="s">
        <v>813</v>
      </c>
      <c r="C271" s="128" t="s">
        <v>814</v>
      </c>
      <c r="D271" s="70" t="s">
        <v>815</v>
      </c>
      <c r="E271" s="40">
        <v>34.419999999999995</v>
      </c>
      <c r="F271" s="41">
        <f t="shared" si="12"/>
        <v>0</v>
      </c>
      <c r="G271" s="42">
        <f t="shared" si="13"/>
        <v>0</v>
      </c>
      <c r="H271" s="43">
        <v>10</v>
      </c>
      <c r="I271" s="43">
        <v>40</v>
      </c>
      <c r="J271" s="44"/>
      <c r="K271" s="45">
        <f t="shared" si="14"/>
        <v>0</v>
      </c>
      <c r="L271" s="46"/>
      <c r="M271" s="47"/>
    </row>
    <row r="272" spans="1:13" ht="16.2">
      <c r="A272" s="140"/>
      <c r="B272" s="49" t="s">
        <v>816</v>
      </c>
      <c r="C272" s="50" t="s">
        <v>817</v>
      </c>
      <c r="D272" s="58" t="s">
        <v>818</v>
      </c>
      <c r="E272" s="52">
        <v>24.42</v>
      </c>
      <c r="F272" s="53">
        <f t="shared" si="12"/>
        <v>0</v>
      </c>
      <c r="G272" s="54">
        <f t="shared" si="13"/>
        <v>0</v>
      </c>
      <c r="H272" s="55">
        <v>15</v>
      </c>
      <c r="I272" s="55">
        <v>60</v>
      </c>
      <c r="J272" s="56"/>
      <c r="K272" s="57">
        <f t="shared" si="14"/>
        <v>0</v>
      </c>
      <c r="L272" s="46"/>
      <c r="M272" s="47"/>
    </row>
    <row r="273" spans="1:13" ht="15.6">
      <c r="A273" s="36"/>
      <c r="B273" s="49" t="s">
        <v>819</v>
      </c>
      <c r="C273" s="50" t="s">
        <v>820</v>
      </c>
      <c r="D273" s="58" t="s">
        <v>821</v>
      </c>
      <c r="E273" s="52">
        <v>24.5</v>
      </c>
      <c r="F273" s="53">
        <f t="shared" si="12"/>
        <v>0</v>
      </c>
      <c r="G273" s="54">
        <f t="shared" si="13"/>
        <v>0</v>
      </c>
      <c r="H273" s="55">
        <v>50</v>
      </c>
      <c r="I273" s="55">
        <v>50</v>
      </c>
      <c r="J273" s="56"/>
      <c r="K273" s="57">
        <f t="shared" si="14"/>
        <v>0</v>
      </c>
      <c r="L273" s="46"/>
      <c r="M273" s="47"/>
    </row>
    <row r="274" spans="1:13" ht="15.6">
      <c r="A274" s="36"/>
      <c r="B274" s="49" t="s">
        <v>822</v>
      </c>
      <c r="C274" s="50" t="s">
        <v>823</v>
      </c>
      <c r="D274" s="58" t="s">
        <v>824</v>
      </c>
      <c r="E274" s="52">
        <v>29.64</v>
      </c>
      <c r="F274" s="53">
        <f t="shared" si="12"/>
        <v>0</v>
      </c>
      <c r="G274" s="54">
        <f t="shared" si="13"/>
        <v>0</v>
      </c>
      <c r="H274" s="55">
        <v>15</v>
      </c>
      <c r="I274" s="55">
        <v>60</v>
      </c>
      <c r="J274" s="56"/>
      <c r="K274" s="57">
        <f t="shared" si="14"/>
        <v>0</v>
      </c>
      <c r="L274" s="46"/>
      <c r="M274" s="47"/>
    </row>
    <row r="275" spans="1:13" ht="15.6">
      <c r="A275" s="36"/>
      <c r="B275" s="49" t="s">
        <v>825</v>
      </c>
      <c r="C275" s="50" t="s">
        <v>826</v>
      </c>
      <c r="D275" s="58" t="s">
        <v>827</v>
      </c>
      <c r="E275" s="52">
        <v>53.36</v>
      </c>
      <c r="F275" s="53">
        <f t="shared" si="12"/>
        <v>0</v>
      </c>
      <c r="G275" s="54">
        <f t="shared" si="13"/>
        <v>0</v>
      </c>
      <c r="H275" s="55">
        <v>8</v>
      </c>
      <c r="I275" s="55">
        <v>32</v>
      </c>
      <c r="J275" s="56"/>
      <c r="K275" s="57">
        <f t="shared" si="14"/>
        <v>0</v>
      </c>
      <c r="L275" s="46"/>
      <c r="M275" s="47"/>
    </row>
    <row r="276" spans="1:13" ht="15.6">
      <c r="A276" s="36"/>
      <c r="B276" s="49" t="s">
        <v>828</v>
      </c>
      <c r="C276" s="50" t="s">
        <v>829</v>
      </c>
      <c r="D276" s="58" t="s">
        <v>830</v>
      </c>
      <c r="E276" s="52">
        <v>54.949999999999996</v>
      </c>
      <c r="F276" s="53">
        <f t="shared" si="12"/>
        <v>0</v>
      </c>
      <c r="G276" s="54">
        <f t="shared" si="13"/>
        <v>0</v>
      </c>
      <c r="H276" s="55">
        <v>15</v>
      </c>
      <c r="I276" s="55">
        <v>15</v>
      </c>
      <c r="J276" s="56"/>
      <c r="K276" s="57">
        <f t="shared" si="14"/>
        <v>0</v>
      </c>
      <c r="L276" s="46"/>
      <c r="M276" s="47"/>
    </row>
    <row r="277" spans="1:13" ht="15.6">
      <c r="A277" s="36"/>
      <c r="B277" s="49" t="s">
        <v>831</v>
      </c>
      <c r="C277" s="50" t="s">
        <v>832</v>
      </c>
      <c r="D277" s="58" t="s">
        <v>833</v>
      </c>
      <c r="E277" s="52">
        <v>140.67999999999998</v>
      </c>
      <c r="F277" s="53">
        <f t="shared" si="12"/>
        <v>0</v>
      </c>
      <c r="G277" s="54">
        <f t="shared" si="13"/>
        <v>0</v>
      </c>
      <c r="H277" s="55">
        <v>10</v>
      </c>
      <c r="I277" s="55">
        <v>10</v>
      </c>
      <c r="J277" s="56"/>
      <c r="K277" s="57">
        <f t="shared" si="14"/>
        <v>0</v>
      </c>
      <c r="L277" s="46"/>
      <c r="M277" s="47"/>
    </row>
    <row r="278" spans="1:13" ht="25.5" customHeight="1">
      <c r="A278" s="36"/>
      <c r="B278" s="49" t="s">
        <v>834</v>
      </c>
      <c r="C278" s="50" t="s">
        <v>835</v>
      </c>
      <c r="D278" s="58" t="s">
        <v>836</v>
      </c>
      <c r="E278" s="52">
        <v>115.45</v>
      </c>
      <c r="F278" s="53">
        <f t="shared" si="12"/>
        <v>0</v>
      </c>
      <c r="G278" s="54">
        <f t="shared" si="13"/>
        <v>0</v>
      </c>
      <c r="H278" s="55">
        <v>10</v>
      </c>
      <c r="I278" s="55">
        <v>10</v>
      </c>
      <c r="J278" s="56"/>
      <c r="K278" s="57">
        <f t="shared" si="14"/>
        <v>0</v>
      </c>
      <c r="L278" s="46"/>
      <c r="M278" s="47"/>
    </row>
    <row r="279" spans="1:13" ht="25.5" customHeight="1">
      <c r="A279" s="36"/>
      <c r="B279" s="49" t="s">
        <v>837</v>
      </c>
      <c r="C279" s="50" t="s">
        <v>838</v>
      </c>
      <c r="D279" s="58" t="s">
        <v>839</v>
      </c>
      <c r="E279" s="52">
        <v>156.91999999999999</v>
      </c>
      <c r="F279" s="53">
        <f t="shared" si="12"/>
        <v>0</v>
      </c>
      <c r="G279" s="54">
        <f t="shared" si="13"/>
        <v>0</v>
      </c>
      <c r="H279" s="55">
        <v>10</v>
      </c>
      <c r="I279" s="55">
        <v>10</v>
      </c>
      <c r="J279" s="56"/>
      <c r="K279" s="57">
        <f t="shared" si="14"/>
        <v>0</v>
      </c>
      <c r="L279" s="46"/>
      <c r="M279" s="47"/>
    </row>
    <row r="280" spans="1:13" ht="25.5" customHeight="1">
      <c r="A280" s="36"/>
      <c r="B280" s="49" t="s">
        <v>840</v>
      </c>
      <c r="C280" s="50" t="s">
        <v>841</v>
      </c>
      <c r="D280" s="58" t="s">
        <v>842</v>
      </c>
      <c r="E280" s="52">
        <v>579.84</v>
      </c>
      <c r="F280" s="53">
        <f t="shared" si="12"/>
        <v>0</v>
      </c>
      <c r="G280" s="54">
        <f t="shared" si="13"/>
        <v>0</v>
      </c>
      <c r="H280" s="55">
        <v>5</v>
      </c>
      <c r="I280" s="55">
        <v>5</v>
      </c>
      <c r="J280" s="56"/>
      <c r="K280" s="57">
        <f t="shared" si="14"/>
        <v>0</v>
      </c>
      <c r="L280" s="46"/>
      <c r="M280" s="47"/>
    </row>
    <row r="281" spans="1:13" ht="25.5" customHeight="1">
      <c r="A281" s="36"/>
      <c r="B281" s="49" t="s">
        <v>843</v>
      </c>
      <c r="C281" s="50" t="s">
        <v>844</v>
      </c>
      <c r="D281" s="58" t="s">
        <v>845</v>
      </c>
      <c r="E281" s="52">
        <v>636.59</v>
      </c>
      <c r="F281" s="53">
        <f t="shared" si="12"/>
        <v>0</v>
      </c>
      <c r="G281" s="54">
        <f t="shared" si="13"/>
        <v>0</v>
      </c>
      <c r="H281" s="55">
        <v>4</v>
      </c>
      <c r="I281" s="55">
        <v>4</v>
      </c>
      <c r="J281" s="56"/>
      <c r="K281" s="57">
        <f t="shared" si="14"/>
        <v>0</v>
      </c>
      <c r="L281" s="46"/>
      <c r="M281" s="47"/>
    </row>
    <row r="282" spans="1:13" ht="25.5" customHeight="1" thickBot="1">
      <c r="A282" s="59"/>
      <c r="B282" s="71" t="s">
        <v>846</v>
      </c>
      <c r="C282" s="72" t="s">
        <v>847</v>
      </c>
      <c r="D282" s="106" t="s">
        <v>848</v>
      </c>
      <c r="E282" s="74">
        <v>521.05999999999995</v>
      </c>
      <c r="F282" s="75">
        <f t="shared" si="12"/>
        <v>0</v>
      </c>
      <c r="G282" s="76">
        <f t="shared" si="13"/>
        <v>0</v>
      </c>
      <c r="H282" s="77">
        <v>4</v>
      </c>
      <c r="I282" s="77">
        <v>4</v>
      </c>
      <c r="J282" s="78"/>
      <c r="K282" s="79">
        <f t="shared" si="14"/>
        <v>0</v>
      </c>
      <c r="L282" s="46"/>
      <c r="M282" s="47"/>
    </row>
    <row r="283" spans="1:13" ht="25.5" customHeight="1">
      <c r="A283" s="69"/>
      <c r="B283" s="92" t="s">
        <v>849</v>
      </c>
      <c r="C283" s="93" t="s">
        <v>850</v>
      </c>
      <c r="D283" s="114" t="s">
        <v>851</v>
      </c>
      <c r="E283" s="95">
        <v>56.85</v>
      </c>
      <c r="F283" s="96">
        <f t="shared" si="12"/>
        <v>0</v>
      </c>
      <c r="G283" s="97">
        <f t="shared" si="13"/>
        <v>0</v>
      </c>
      <c r="H283" s="99">
        <v>25</v>
      </c>
      <c r="I283" s="99">
        <v>100</v>
      </c>
      <c r="J283" s="100"/>
      <c r="K283" s="101">
        <f t="shared" si="14"/>
        <v>0</v>
      </c>
      <c r="L283" s="46"/>
      <c r="M283" s="47"/>
    </row>
    <row r="284" spans="1:13" ht="25.5" customHeight="1">
      <c r="A284" s="36"/>
      <c r="B284" s="49" t="s">
        <v>852</v>
      </c>
      <c r="C284" s="50" t="s">
        <v>853</v>
      </c>
      <c r="D284" s="58" t="s">
        <v>854</v>
      </c>
      <c r="E284" s="52">
        <v>55.14</v>
      </c>
      <c r="F284" s="53">
        <f t="shared" si="12"/>
        <v>0</v>
      </c>
      <c r="G284" s="54">
        <f t="shared" si="13"/>
        <v>0</v>
      </c>
      <c r="H284" s="55">
        <v>30</v>
      </c>
      <c r="I284" s="55">
        <v>30</v>
      </c>
      <c r="J284" s="56"/>
      <c r="K284" s="57">
        <f t="shared" si="14"/>
        <v>0</v>
      </c>
      <c r="L284" s="46"/>
      <c r="M284" s="47"/>
    </row>
    <row r="285" spans="1:13" ht="25.5" customHeight="1">
      <c r="A285" s="36"/>
      <c r="B285" s="49" t="s">
        <v>855</v>
      </c>
      <c r="C285" s="50" t="s">
        <v>856</v>
      </c>
      <c r="D285" s="58" t="s">
        <v>857</v>
      </c>
      <c r="E285" s="52">
        <v>91.92</v>
      </c>
      <c r="F285" s="53">
        <f t="shared" si="12"/>
        <v>0</v>
      </c>
      <c r="G285" s="54">
        <f t="shared" si="13"/>
        <v>0</v>
      </c>
      <c r="H285" s="55">
        <v>10</v>
      </c>
      <c r="I285" s="55">
        <v>10</v>
      </c>
      <c r="J285" s="56"/>
      <c r="K285" s="57">
        <f t="shared" si="14"/>
        <v>0</v>
      </c>
      <c r="L285" s="46"/>
      <c r="M285" s="47"/>
    </row>
    <row r="286" spans="1:13" ht="25.5" customHeight="1" thickBot="1">
      <c r="A286" s="59"/>
      <c r="B286" s="60" t="s">
        <v>858</v>
      </c>
      <c r="C286" s="61" t="s">
        <v>859</v>
      </c>
      <c r="D286" s="62" t="s">
        <v>860</v>
      </c>
      <c r="E286" s="63">
        <v>232.1</v>
      </c>
      <c r="F286" s="64">
        <f t="shared" si="12"/>
        <v>0</v>
      </c>
      <c r="G286" s="65">
        <f t="shared" si="13"/>
        <v>0</v>
      </c>
      <c r="H286" s="66">
        <v>10</v>
      </c>
      <c r="I286" s="66">
        <v>10</v>
      </c>
      <c r="J286" s="67"/>
      <c r="K286" s="68">
        <f t="shared" si="14"/>
        <v>0</v>
      </c>
      <c r="L286" s="46"/>
      <c r="M286" s="47"/>
    </row>
    <row r="287" spans="1:13" ht="15.6">
      <c r="A287" s="69"/>
      <c r="B287" s="37" t="s">
        <v>861</v>
      </c>
      <c r="C287" s="38" t="s">
        <v>862</v>
      </c>
      <c r="D287" s="70" t="s">
        <v>863</v>
      </c>
      <c r="E287" s="40">
        <v>47.22</v>
      </c>
      <c r="F287" s="41">
        <f t="shared" si="12"/>
        <v>0</v>
      </c>
      <c r="G287" s="42">
        <f t="shared" si="13"/>
        <v>0</v>
      </c>
      <c r="H287" s="43">
        <v>50</v>
      </c>
      <c r="I287" s="43">
        <v>50</v>
      </c>
      <c r="J287" s="44"/>
      <c r="K287" s="45">
        <f t="shared" si="14"/>
        <v>0</v>
      </c>
      <c r="L287" s="46"/>
      <c r="M287" s="47"/>
    </row>
    <row r="288" spans="1:13" ht="15.6">
      <c r="A288" s="36"/>
      <c r="B288" s="49" t="s">
        <v>864</v>
      </c>
      <c r="C288" s="50" t="s">
        <v>865</v>
      </c>
      <c r="D288" s="58" t="s">
        <v>866</v>
      </c>
      <c r="E288" s="52">
        <v>43.29</v>
      </c>
      <c r="F288" s="53">
        <f t="shared" si="12"/>
        <v>0</v>
      </c>
      <c r="G288" s="54">
        <f t="shared" si="13"/>
        <v>0</v>
      </c>
      <c r="H288" s="55">
        <v>15</v>
      </c>
      <c r="I288" s="55">
        <v>60</v>
      </c>
      <c r="J288" s="56"/>
      <c r="K288" s="57">
        <f t="shared" si="14"/>
        <v>0</v>
      </c>
      <c r="L288" s="46"/>
      <c r="M288" s="47"/>
    </row>
    <row r="289" spans="1:13" ht="15.6">
      <c r="A289" s="36"/>
      <c r="B289" s="49" t="s">
        <v>867</v>
      </c>
      <c r="C289" s="50" t="s">
        <v>868</v>
      </c>
      <c r="D289" s="58" t="s">
        <v>869</v>
      </c>
      <c r="E289" s="52">
        <v>48.589999999999996</v>
      </c>
      <c r="F289" s="53">
        <f t="shared" si="12"/>
        <v>0</v>
      </c>
      <c r="G289" s="54">
        <f t="shared" si="13"/>
        <v>0</v>
      </c>
      <c r="H289" s="55">
        <v>15</v>
      </c>
      <c r="I289" s="55">
        <v>60</v>
      </c>
      <c r="J289" s="56"/>
      <c r="K289" s="57">
        <f t="shared" si="14"/>
        <v>0</v>
      </c>
      <c r="L289" s="46"/>
      <c r="M289" s="47"/>
    </row>
    <row r="290" spans="1:13" ht="15.6">
      <c r="A290" s="36"/>
      <c r="B290" s="49" t="s">
        <v>870</v>
      </c>
      <c r="C290" s="50" t="s">
        <v>871</v>
      </c>
      <c r="D290" s="58" t="s">
        <v>872</v>
      </c>
      <c r="E290" s="52">
        <v>105.76</v>
      </c>
      <c r="F290" s="53">
        <f t="shared" si="12"/>
        <v>0</v>
      </c>
      <c r="G290" s="54">
        <f t="shared" si="13"/>
        <v>0</v>
      </c>
      <c r="H290" s="55">
        <v>9</v>
      </c>
      <c r="I290" s="55">
        <v>36</v>
      </c>
      <c r="J290" s="56"/>
      <c r="K290" s="57">
        <f t="shared" si="14"/>
        <v>0</v>
      </c>
      <c r="L290" s="46"/>
      <c r="M290" s="47"/>
    </row>
    <row r="291" spans="1:13" ht="15.6">
      <c r="A291" s="36"/>
      <c r="B291" s="49" t="s">
        <v>873</v>
      </c>
      <c r="C291" s="50" t="s">
        <v>874</v>
      </c>
      <c r="D291" s="58" t="s">
        <v>875</v>
      </c>
      <c r="E291" s="52">
        <v>90.81</v>
      </c>
      <c r="F291" s="53">
        <f t="shared" si="12"/>
        <v>0</v>
      </c>
      <c r="G291" s="54">
        <f t="shared" si="13"/>
        <v>0</v>
      </c>
      <c r="H291" s="55">
        <v>15</v>
      </c>
      <c r="I291" s="55">
        <v>15</v>
      </c>
      <c r="J291" s="56"/>
      <c r="K291" s="57">
        <f t="shared" si="14"/>
        <v>0</v>
      </c>
      <c r="L291" s="46"/>
      <c r="M291" s="47"/>
    </row>
    <row r="292" spans="1:13" ht="16.2" thickBot="1">
      <c r="A292" s="59"/>
      <c r="B292" s="71" t="s">
        <v>876</v>
      </c>
      <c r="C292" s="72" t="s">
        <v>877</v>
      </c>
      <c r="D292" s="106" t="s">
        <v>878</v>
      </c>
      <c r="E292" s="74">
        <v>172.51</v>
      </c>
      <c r="F292" s="75">
        <f t="shared" si="12"/>
        <v>0</v>
      </c>
      <c r="G292" s="76">
        <f t="shared" si="13"/>
        <v>0</v>
      </c>
      <c r="H292" s="77">
        <v>10</v>
      </c>
      <c r="I292" s="77">
        <v>10</v>
      </c>
      <c r="J292" s="78"/>
      <c r="K292" s="79">
        <f t="shared" si="14"/>
        <v>0</v>
      </c>
      <c r="L292" s="46"/>
      <c r="M292" s="47"/>
    </row>
    <row r="293" spans="1:13" ht="35.25" customHeight="1">
      <c r="A293" s="69"/>
      <c r="B293" s="92" t="s">
        <v>879</v>
      </c>
      <c r="C293" s="93" t="s">
        <v>880</v>
      </c>
      <c r="D293" s="114" t="s">
        <v>881</v>
      </c>
      <c r="E293" s="95">
        <v>198.12</v>
      </c>
      <c r="F293" s="96">
        <f t="shared" si="12"/>
        <v>0</v>
      </c>
      <c r="G293" s="97">
        <f t="shared" si="13"/>
        <v>0</v>
      </c>
      <c r="H293" s="99">
        <v>8</v>
      </c>
      <c r="I293" s="99">
        <v>8</v>
      </c>
      <c r="J293" s="100"/>
      <c r="K293" s="101">
        <f t="shared" si="14"/>
        <v>0</v>
      </c>
      <c r="L293" s="46"/>
      <c r="M293" s="47"/>
    </row>
    <row r="294" spans="1:13" ht="35.25" customHeight="1">
      <c r="A294" s="36"/>
      <c r="B294" s="49" t="s">
        <v>882</v>
      </c>
      <c r="C294" s="50" t="s">
        <v>883</v>
      </c>
      <c r="D294" s="58" t="s">
        <v>884</v>
      </c>
      <c r="E294" s="52">
        <v>132.17999999999998</v>
      </c>
      <c r="F294" s="53">
        <f t="shared" si="12"/>
        <v>0</v>
      </c>
      <c r="G294" s="54">
        <f t="shared" si="13"/>
        <v>0</v>
      </c>
      <c r="H294" s="55">
        <v>10</v>
      </c>
      <c r="I294" s="55">
        <v>10</v>
      </c>
      <c r="J294" s="56"/>
      <c r="K294" s="57">
        <f t="shared" si="14"/>
        <v>0</v>
      </c>
      <c r="L294" s="46"/>
      <c r="M294" s="47"/>
    </row>
    <row r="295" spans="1:13" ht="35.25" customHeight="1" thickBot="1">
      <c r="A295" s="59"/>
      <c r="B295" s="60" t="s">
        <v>885</v>
      </c>
      <c r="C295" s="61" t="s">
        <v>886</v>
      </c>
      <c r="D295" s="62" t="s">
        <v>887</v>
      </c>
      <c r="E295" s="63">
        <v>318.77</v>
      </c>
      <c r="F295" s="64">
        <f t="shared" si="12"/>
        <v>0</v>
      </c>
      <c r="G295" s="65">
        <f t="shared" si="13"/>
        <v>0</v>
      </c>
      <c r="H295" s="66">
        <v>4</v>
      </c>
      <c r="I295" s="66">
        <v>4</v>
      </c>
      <c r="J295" s="67"/>
      <c r="K295" s="68">
        <f t="shared" si="14"/>
        <v>0</v>
      </c>
      <c r="L295" s="46"/>
      <c r="M295" s="47"/>
    </row>
    <row r="296" spans="1:13" ht="36.75" customHeight="1">
      <c r="A296" s="69"/>
      <c r="B296" s="37" t="s">
        <v>888</v>
      </c>
      <c r="C296" s="38" t="s">
        <v>889</v>
      </c>
      <c r="D296" s="70" t="s">
        <v>890</v>
      </c>
      <c r="E296" s="40">
        <v>191.39</v>
      </c>
      <c r="F296" s="41">
        <f t="shared" si="12"/>
        <v>0</v>
      </c>
      <c r="G296" s="42">
        <f t="shared" si="13"/>
        <v>0</v>
      </c>
      <c r="H296" s="43">
        <v>10</v>
      </c>
      <c r="I296" s="43">
        <v>10</v>
      </c>
      <c r="J296" s="44"/>
      <c r="K296" s="45">
        <f t="shared" si="14"/>
        <v>0</v>
      </c>
      <c r="L296" s="46"/>
      <c r="M296" s="47"/>
    </row>
    <row r="297" spans="1:13" ht="36.75" customHeight="1">
      <c r="A297" s="36"/>
      <c r="B297" s="49" t="s">
        <v>891</v>
      </c>
      <c r="C297" s="50" t="s">
        <v>892</v>
      </c>
      <c r="D297" s="58" t="s">
        <v>893</v>
      </c>
      <c r="E297" s="52">
        <v>132.17999999999998</v>
      </c>
      <c r="F297" s="53">
        <f t="shared" si="12"/>
        <v>0</v>
      </c>
      <c r="G297" s="54">
        <f t="shared" si="13"/>
        <v>0</v>
      </c>
      <c r="H297" s="55">
        <v>12</v>
      </c>
      <c r="I297" s="55">
        <v>12</v>
      </c>
      <c r="J297" s="56"/>
      <c r="K297" s="57">
        <f t="shared" si="14"/>
        <v>0</v>
      </c>
      <c r="L297" s="46"/>
      <c r="M297" s="47"/>
    </row>
    <row r="298" spans="1:13" ht="36.75" customHeight="1" thickBot="1">
      <c r="A298" s="59"/>
      <c r="B298" s="71" t="s">
        <v>894</v>
      </c>
      <c r="C298" s="72" t="s">
        <v>895</v>
      </c>
      <c r="D298" s="106" t="s">
        <v>896</v>
      </c>
      <c r="E298" s="74">
        <v>318.77</v>
      </c>
      <c r="F298" s="75">
        <f t="shared" si="12"/>
        <v>0</v>
      </c>
      <c r="G298" s="76">
        <f t="shared" si="13"/>
        <v>0</v>
      </c>
      <c r="H298" s="77">
        <v>8</v>
      </c>
      <c r="I298" s="77">
        <v>8</v>
      </c>
      <c r="J298" s="78"/>
      <c r="K298" s="79">
        <f t="shared" si="14"/>
        <v>0</v>
      </c>
      <c r="L298" s="46"/>
      <c r="M298" s="47"/>
    </row>
    <row r="299" spans="1:13" ht="45" customHeight="1">
      <c r="A299" s="69"/>
      <c r="B299" s="92" t="s">
        <v>897</v>
      </c>
      <c r="C299" s="93" t="s">
        <v>898</v>
      </c>
      <c r="D299" s="114" t="s">
        <v>899</v>
      </c>
      <c r="E299" s="95">
        <v>145.19999999999999</v>
      </c>
      <c r="F299" s="96">
        <f t="shared" si="12"/>
        <v>0</v>
      </c>
      <c r="G299" s="97">
        <f t="shared" si="13"/>
        <v>0</v>
      </c>
      <c r="H299" s="99">
        <v>6</v>
      </c>
      <c r="I299" s="99">
        <v>6</v>
      </c>
      <c r="J299" s="100"/>
      <c r="K299" s="101">
        <f t="shared" si="14"/>
        <v>0</v>
      </c>
      <c r="L299" s="46"/>
      <c r="M299" s="47"/>
    </row>
    <row r="300" spans="1:13" ht="39" customHeight="1">
      <c r="A300" s="36"/>
      <c r="B300" s="49" t="s">
        <v>900</v>
      </c>
      <c r="C300" s="50" t="s">
        <v>901</v>
      </c>
      <c r="D300" s="58" t="s">
        <v>902</v>
      </c>
      <c r="E300" s="52">
        <v>209.70999999999998</v>
      </c>
      <c r="F300" s="53">
        <f t="shared" si="12"/>
        <v>0</v>
      </c>
      <c r="G300" s="54">
        <f t="shared" si="13"/>
        <v>0</v>
      </c>
      <c r="H300" s="55">
        <v>6</v>
      </c>
      <c r="I300" s="55">
        <v>6</v>
      </c>
      <c r="J300" s="56"/>
      <c r="K300" s="57">
        <f t="shared" si="14"/>
        <v>0</v>
      </c>
      <c r="L300" s="46"/>
      <c r="M300" s="47"/>
    </row>
    <row r="301" spans="1:13" ht="39" customHeight="1" thickBot="1">
      <c r="A301" s="59"/>
      <c r="B301" s="60" t="s">
        <v>903</v>
      </c>
      <c r="C301" s="61" t="s">
        <v>904</v>
      </c>
      <c r="D301" s="62" t="s">
        <v>905</v>
      </c>
      <c r="E301" s="63">
        <v>381.67</v>
      </c>
      <c r="F301" s="64">
        <f t="shared" si="12"/>
        <v>0</v>
      </c>
      <c r="G301" s="65">
        <f t="shared" si="13"/>
        <v>0</v>
      </c>
      <c r="H301" s="66">
        <v>5</v>
      </c>
      <c r="I301" s="66">
        <v>5</v>
      </c>
      <c r="J301" s="67"/>
      <c r="K301" s="68">
        <f t="shared" si="14"/>
        <v>0</v>
      </c>
      <c r="L301" s="46"/>
      <c r="M301" s="47"/>
    </row>
    <row r="302" spans="1:13" ht="15.6">
      <c r="A302" s="69"/>
      <c r="B302" s="37" t="s">
        <v>906</v>
      </c>
      <c r="C302" s="38" t="s">
        <v>907</v>
      </c>
      <c r="D302" s="70" t="s">
        <v>908</v>
      </c>
      <c r="E302" s="40">
        <v>41.769999999999996</v>
      </c>
      <c r="F302" s="41">
        <f t="shared" si="12"/>
        <v>0</v>
      </c>
      <c r="G302" s="42">
        <f t="shared" si="13"/>
        <v>0</v>
      </c>
      <c r="H302" s="43">
        <v>15</v>
      </c>
      <c r="I302" s="43">
        <v>60</v>
      </c>
      <c r="J302" s="44"/>
      <c r="K302" s="45">
        <f t="shared" si="14"/>
        <v>0</v>
      </c>
      <c r="L302" s="46"/>
      <c r="M302" s="47"/>
    </row>
    <row r="303" spans="1:13" ht="25.5" customHeight="1">
      <c r="A303" s="36"/>
      <c r="B303" s="49" t="s">
        <v>909</v>
      </c>
      <c r="C303" s="50" t="s">
        <v>910</v>
      </c>
      <c r="D303" s="58" t="s">
        <v>911</v>
      </c>
      <c r="E303" s="52">
        <v>56.449999999999996</v>
      </c>
      <c r="F303" s="53">
        <f t="shared" si="12"/>
        <v>0</v>
      </c>
      <c r="G303" s="54">
        <f t="shared" si="13"/>
        <v>0</v>
      </c>
      <c r="H303" s="55">
        <v>25</v>
      </c>
      <c r="I303" s="55">
        <v>25</v>
      </c>
      <c r="J303" s="56"/>
      <c r="K303" s="57">
        <f t="shared" si="14"/>
        <v>0</v>
      </c>
      <c r="L303" s="46"/>
      <c r="M303" s="47"/>
    </row>
    <row r="304" spans="1:13" ht="25.5" customHeight="1">
      <c r="A304" s="36"/>
      <c r="B304" s="49" t="s">
        <v>912</v>
      </c>
      <c r="C304" s="50" t="s">
        <v>913</v>
      </c>
      <c r="D304" s="58" t="s">
        <v>914</v>
      </c>
      <c r="E304" s="52">
        <v>157.82999999999998</v>
      </c>
      <c r="F304" s="53">
        <f t="shared" si="12"/>
        <v>0</v>
      </c>
      <c r="G304" s="54">
        <f t="shared" si="13"/>
        <v>0</v>
      </c>
      <c r="H304" s="55">
        <v>6</v>
      </c>
      <c r="I304" s="55">
        <v>6</v>
      </c>
      <c r="J304" s="56"/>
      <c r="K304" s="57">
        <f t="shared" si="14"/>
        <v>0</v>
      </c>
      <c r="L304" s="46"/>
      <c r="M304" s="47"/>
    </row>
    <row r="305" spans="1:13" ht="25.5" customHeight="1">
      <c r="A305" s="36"/>
      <c r="B305" s="49" t="s">
        <v>915</v>
      </c>
      <c r="C305" s="50" t="s">
        <v>916</v>
      </c>
      <c r="D305" s="58" t="s">
        <v>917</v>
      </c>
      <c r="E305" s="52">
        <v>253.85</v>
      </c>
      <c r="F305" s="53">
        <f t="shared" si="12"/>
        <v>0</v>
      </c>
      <c r="G305" s="54">
        <f t="shared" si="13"/>
        <v>0</v>
      </c>
      <c r="H305" s="55">
        <v>6</v>
      </c>
      <c r="I305" s="55">
        <v>6</v>
      </c>
      <c r="J305" s="56"/>
      <c r="K305" s="57">
        <f t="shared" si="14"/>
        <v>0</v>
      </c>
      <c r="L305" s="46"/>
      <c r="M305" s="47"/>
    </row>
    <row r="306" spans="1:13" ht="25.5" customHeight="1" thickBot="1">
      <c r="A306" s="59"/>
      <c r="B306" s="71" t="s">
        <v>918</v>
      </c>
      <c r="C306" s="72" t="s">
        <v>919</v>
      </c>
      <c r="D306" s="106" t="s">
        <v>920</v>
      </c>
      <c r="E306" s="74">
        <v>1163.72</v>
      </c>
      <c r="F306" s="75">
        <f t="shared" si="12"/>
        <v>0</v>
      </c>
      <c r="G306" s="76">
        <f t="shared" si="13"/>
        <v>0</v>
      </c>
      <c r="H306" s="77">
        <v>1</v>
      </c>
      <c r="I306" s="77">
        <v>1</v>
      </c>
      <c r="J306" s="78"/>
      <c r="K306" s="79">
        <f t="shared" si="14"/>
        <v>0</v>
      </c>
      <c r="L306" s="46"/>
      <c r="M306" s="47"/>
    </row>
    <row r="307" spans="1:13" ht="31.2">
      <c r="A307" s="69"/>
      <c r="B307" s="92" t="s">
        <v>921</v>
      </c>
      <c r="C307" s="93" t="s">
        <v>922</v>
      </c>
      <c r="D307" s="114" t="s">
        <v>923</v>
      </c>
      <c r="E307" s="95">
        <v>44.32</v>
      </c>
      <c r="F307" s="96">
        <f t="shared" si="12"/>
        <v>0</v>
      </c>
      <c r="G307" s="97">
        <f t="shared" si="13"/>
        <v>0</v>
      </c>
      <c r="H307" s="99">
        <v>25</v>
      </c>
      <c r="I307" s="99">
        <v>25</v>
      </c>
      <c r="J307" s="100"/>
      <c r="K307" s="101">
        <f t="shared" si="14"/>
        <v>0</v>
      </c>
      <c r="L307" s="46"/>
      <c r="M307" s="47"/>
    </row>
    <row r="308" spans="1:13" ht="15.6">
      <c r="A308" s="36"/>
      <c r="B308" s="49" t="s">
        <v>924</v>
      </c>
      <c r="C308" s="50" t="s">
        <v>925</v>
      </c>
      <c r="D308" s="58" t="s">
        <v>926</v>
      </c>
      <c r="E308" s="52">
        <v>88.39</v>
      </c>
      <c r="F308" s="53">
        <f t="shared" si="12"/>
        <v>0</v>
      </c>
      <c r="G308" s="54">
        <f t="shared" si="13"/>
        <v>0</v>
      </c>
      <c r="H308" s="55">
        <v>25</v>
      </c>
      <c r="I308" s="55">
        <v>25</v>
      </c>
      <c r="J308" s="56"/>
      <c r="K308" s="57">
        <f t="shared" si="14"/>
        <v>0</v>
      </c>
      <c r="L308" s="46"/>
      <c r="M308" s="47"/>
    </row>
    <row r="309" spans="1:13" ht="31.2">
      <c r="A309" s="36"/>
      <c r="B309" s="49" t="s">
        <v>927</v>
      </c>
      <c r="C309" s="50" t="s">
        <v>928</v>
      </c>
      <c r="D309" s="58" t="s">
        <v>929</v>
      </c>
      <c r="E309" s="52">
        <v>93.9</v>
      </c>
      <c r="F309" s="53">
        <f t="shared" si="12"/>
        <v>0</v>
      </c>
      <c r="G309" s="54">
        <f t="shared" si="13"/>
        <v>0</v>
      </c>
      <c r="H309" s="55">
        <v>6</v>
      </c>
      <c r="I309" s="55">
        <v>24</v>
      </c>
      <c r="J309" s="56"/>
      <c r="K309" s="57">
        <f t="shared" si="14"/>
        <v>0</v>
      </c>
      <c r="L309" s="46"/>
      <c r="M309" s="47"/>
    </row>
    <row r="310" spans="1:13" ht="15.6">
      <c r="A310" s="36"/>
      <c r="B310" s="49" t="s">
        <v>930</v>
      </c>
      <c r="C310" s="50" t="s">
        <v>931</v>
      </c>
      <c r="D310" s="58" t="s">
        <v>932</v>
      </c>
      <c r="E310" s="52">
        <v>102.13000000000001</v>
      </c>
      <c r="F310" s="53">
        <f t="shared" si="12"/>
        <v>0</v>
      </c>
      <c r="G310" s="54">
        <f t="shared" si="13"/>
        <v>0</v>
      </c>
      <c r="H310" s="55">
        <v>10</v>
      </c>
      <c r="I310" s="55">
        <v>10</v>
      </c>
      <c r="J310" s="56"/>
      <c r="K310" s="57">
        <f t="shared" si="14"/>
        <v>0</v>
      </c>
      <c r="L310" s="46"/>
      <c r="M310" s="47"/>
    </row>
    <row r="311" spans="1:13" ht="31.2">
      <c r="A311" s="36"/>
      <c r="B311" s="49" t="s">
        <v>933</v>
      </c>
      <c r="C311" s="50" t="s">
        <v>934</v>
      </c>
      <c r="D311" s="58" t="s">
        <v>935</v>
      </c>
      <c r="E311" s="52">
        <v>338.5</v>
      </c>
      <c r="F311" s="53">
        <f t="shared" si="12"/>
        <v>0</v>
      </c>
      <c r="G311" s="54">
        <f t="shared" si="13"/>
        <v>0</v>
      </c>
      <c r="H311" s="55">
        <v>7</v>
      </c>
      <c r="I311" s="55">
        <v>7</v>
      </c>
      <c r="J311" s="56"/>
      <c r="K311" s="57">
        <f t="shared" si="14"/>
        <v>0</v>
      </c>
      <c r="L311" s="46"/>
      <c r="M311" s="47"/>
    </row>
    <row r="312" spans="1:13" ht="15.6">
      <c r="A312" s="36"/>
      <c r="B312" s="49" t="s">
        <v>936</v>
      </c>
      <c r="C312" s="50" t="s">
        <v>937</v>
      </c>
      <c r="D312" s="58" t="s">
        <v>938</v>
      </c>
      <c r="E312" s="52">
        <v>209.95</v>
      </c>
      <c r="F312" s="53">
        <f t="shared" si="12"/>
        <v>0</v>
      </c>
      <c r="G312" s="54">
        <f t="shared" si="13"/>
        <v>0</v>
      </c>
      <c r="H312" s="55">
        <v>5</v>
      </c>
      <c r="I312" s="55">
        <v>5</v>
      </c>
      <c r="J312" s="56"/>
      <c r="K312" s="57">
        <f t="shared" si="14"/>
        <v>0</v>
      </c>
      <c r="L312" s="46"/>
      <c r="M312" s="47"/>
    </row>
    <row r="313" spans="1:13" ht="15.6">
      <c r="A313" s="36"/>
      <c r="B313" s="49" t="s">
        <v>939</v>
      </c>
      <c r="C313" s="50" t="s">
        <v>940</v>
      </c>
      <c r="D313" s="58" t="s">
        <v>941</v>
      </c>
      <c r="E313" s="52">
        <v>217.85999999999999</v>
      </c>
      <c r="F313" s="53">
        <f t="shared" si="12"/>
        <v>0</v>
      </c>
      <c r="G313" s="54">
        <f t="shared" si="13"/>
        <v>0</v>
      </c>
      <c r="H313" s="55">
        <v>5</v>
      </c>
      <c r="I313" s="55">
        <v>5</v>
      </c>
      <c r="J313" s="56"/>
      <c r="K313" s="57">
        <f t="shared" si="14"/>
        <v>0</v>
      </c>
      <c r="L313" s="46"/>
      <c r="M313" s="47"/>
    </row>
    <row r="314" spans="1:13" ht="15.6">
      <c r="A314" s="36"/>
      <c r="B314" s="49" t="s">
        <v>942</v>
      </c>
      <c r="C314" s="50" t="s">
        <v>943</v>
      </c>
      <c r="D314" s="58" t="s">
        <v>944</v>
      </c>
      <c r="E314" s="52">
        <v>839.96</v>
      </c>
      <c r="F314" s="53">
        <f t="shared" si="12"/>
        <v>0</v>
      </c>
      <c r="G314" s="54">
        <f t="shared" si="13"/>
        <v>0</v>
      </c>
      <c r="H314" s="55">
        <v>4</v>
      </c>
      <c r="I314" s="55">
        <v>4</v>
      </c>
      <c r="J314" s="56"/>
      <c r="K314" s="57">
        <f t="shared" si="14"/>
        <v>0</v>
      </c>
      <c r="L314" s="46"/>
      <c r="M314" s="47"/>
    </row>
    <row r="315" spans="1:13" ht="15.6">
      <c r="A315" s="36"/>
      <c r="B315" s="49" t="s">
        <v>945</v>
      </c>
      <c r="C315" s="50" t="s">
        <v>946</v>
      </c>
      <c r="D315" s="58" t="s">
        <v>947</v>
      </c>
      <c r="E315" s="52">
        <v>879.99</v>
      </c>
      <c r="F315" s="53">
        <f t="shared" si="12"/>
        <v>0</v>
      </c>
      <c r="G315" s="54">
        <f t="shared" si="13"/>
        <v>0</v>
      </c>
      <c r="H315" s="55">
        <v>4</v>
      </c>
      <c r="I315" s="55">
        <v>4</v>
      </c>
      <c r="J315" s="56"/>
      <c r="K315" s="57">
        <f t="shared" si="14"/>
        <v>0</v>
      </c>
      <c r="L315" s="46"/>
      <c r="M315" s="47"/>
    </row>
    <row r="316" spans="1:13" ht="16.2" thickBot="1">
      <c r="A316" s="59"/>
      <c r="B316" s="60" t="s">
        <v>948</v>
      </c>
      <c r="C316" s="61" t="s">
        <v>949</v>
      </c>
      <c r="D316" s="62" t="s">
        <v>950</v>
      </c>
      <c r="E316" s="63">
        <v>913.7</v>
      </c>
      <c r="F316" s="64">
        <f t="shared" si="12"/>
        <v>0</v>
      </c>
      <c r="G316" s="65">
        <f t="shared" si="13"/>
        <v>0</v>
      </c>
      <c r="H316" s="66">
        <v>3</v>
      </c>
      <c r="I316" s="66">
        <v>3</v>
      </c>
      <c r="J316" s="67"/>
      <c r="K316" s="68">
        <f t="shared" si="14"/>
        <v>0</v>
      </c>
      <c r="L316" s="46"/>
      <c r="M316" s="47"/>
    </row>
    <row r="317" spans="1:13" ht="94.5" customHeight="1" thickBot="1">
      <c r="A317" s="80"/>
      <c r="B317" s="119" t="s">
        <v>951</v>
      </c>
      <c r="C317" s="128" t="s">
        <v>952</v>
      </c>
      <c r="D317" s="121" t="s">
        <v>953</v>
      </c>
      <c r="E317" s="122">
        <v>334.27</v>
      </c>
      <c r="F317" s="123">
        <f t="shared" si="12"/>
        <v>0</v>
      </c>
      <c r="G317" s="124">
        <f t="shared" si="13"/>
        <v>0</v>
      </c>
      <c r="H317" s="125">
        <v>10</v>
      </c>
      <c r="I317" s="125">
        <v>10</v>
      </c>
      <c r="J317" s="126"/>
      <c r="K317" s="127">
        <f t="shared" si="14"/>
        <v>0</v>
      </c>
      <c r="L317" s="46"/>
      <c r="M317" s="47"/>
    </row>
    <row r="318" spans="1:13" ht="61.5" customHeight="1">
      <c r="A318" s="69"/>
      <c r="B318" s="92" t="s">
        <v>954</v>
      </c>
      <c r="C318" s="93" t="s">
        <v>955</v>
      </c>
      <c r="D318" s="114" t="s">
        <v>956</v>
      </c>
      <c r="E318" s="95">
        <v>221.91</v>
      </c>
      <c r="F318" s="96">
        <f t="shared" si="12"/>
        <v>0</v>
      </c>
      <c r="G318" s="97">
        <f t="shared" si="13"/>
        <v>0</v>
      </c>
      <c r="H318" s="99">
        <v>5</v>
      </c>
      <c r="I318" s="99">
        <v>5</v>
      </c>
      <c r="J318" s="100"/>
      <c r="K318" s="101">
        <f t="shared" si="14"/>
        <v>0</v>
      </c>
      <c r="L318" s="46"/>
      <c r="M318" s="47"/>
    </row>
    <row r="319" spans="1:13" ht="51" customHeight="1">
      <c r="A319" s="141"/>
      <c r="B319" s="49" t="s">
        <v>957</v>
      </c>
      <c r="C319" s="142" t="s">
        <v>958</v>
      </c>
      <c r="D319" s="58" t="s">
        <v>959</v>
      </c>
      <c r="E319" s="52">
        <v>222.19</v>
      </c>
      <c r="F319" s="53">
        <f t="shared" si="12"/>
        <v>0</v>
      </c>
      <c r="G319" s="54">
        <f t="shared" si="13"/>
        <v>0</v>
      </c>
      <c r="H319" s="55">
        <v>5</v>
      </c>
      <c r="I319" s="55">
        <v>5</v>
      </c>
      <c r="J319" s="56"/>
      <c r="K319" s="57">
        <f t="shared" si="14"/>
        <v>0</v>
      </c>
      <c r="L319" s="46"/>
      <c r="M319" s="47"/>
    </row>
    <row r="320" spans="1:13" ht="36.75" customHeight="1" thickBot="1">
      <c r="A320" s="59"/>
      <c r="B320" s="60" t="s">
        <v>960</v>
      </c>
      <c r="C320" s="61" t="s">
        <v>961</v>
      </c>
      <c r="D320" s="62" t="s">
        <v>962</v>
      </c>
      <c r="E320" s="63">
        <v>472.69</v>
      </c>
      <c r="F320" s="64">
        <f t="shared" si="12"/>
        <v>0</v>
      </c>
      <c r="G320" s="65">
        <f t="shared" si="13"/>
        <v>0</v>
      </c>
      <c r="H320" s="66">
        <v>4</v>
      </c>
      <c r="I320" s="66">
        <v>4</v>
      </c>
      <c r="J320" s="67"/>
      <c r="K320" s="68">
        <f t="shared" si="14"/>
        <v>0</v>
      </c>
      <c r="L320" s="46"/>
      <c r="M320" s="47"/>
    </row>
    <row r="321" spans="1:13" ht="44.25" customHeight="1">
      <c r="A321" s="69"/>
      <c r="B321" s="37" t="s">
        <v>963</v>
      </c>
      <c r="C321" s="38" t="s">
        <v>964</v>
      </c>
      <c r="D321" s="103" t="s">
        <v>965</v>
      </c>
      <c r="E321" s="40">
        <v>311.44</v>
      </c>
      <c r="F321" s="41">
        <f t="shared" si="12"/>
        <v>0</v>
      </c>
      <c r="G321" s="42">
        <f t="shared" si="13"/>
        <v>0</v>
      </c>
      <c r="H321" s="43">
        <v>4</v>
      </c>
      <c r="I321" s="43">
        <v>4</v>
      </c>
      <c r="J321" s="44"/>
      <c r="K321" s="45">
        <f t="shared" si="14"/>
        <v>0</v>
      </c>
      <c r="L321" s="46"/>
      <c r="M321" s="47"/>
    </row>
    <row r="322" spans="1:13" ht="42" customHeight="1" thickBot="1">
      <c r="A322" s="133"/>
      <c r="B322" s="71" t="s">
        <v>966</v>
      </c>
      <c r="C322" s="72" t="s">
        <v>967</v>
      </c>
      <c r="D322" s="106" t="s">
        <v>968</v>
      </c>
      <c r="E322" s="74">
        <v>512.04</v>
      </c>
      <c r="F322" s="75">
        <f t="shared" si="12"/>
        <v>0</v>
      </c>
      <c r="G322" s="76">
        <f t="shared" si="13"/>
        <v>0</v>
      </c>
      <c r="H322" s="77">
        <v>4</v>
      </c>
      <c r="I322" s="77">
        <v>4</v>
      </c>
      <c r="J322" s="78"/>
      <c r="K322" s="79">
        <f t="shared" si="14"/>
        <v>0</v>
      </c>
      <c r="L322" s="46"/>
      <c r="M322" s="47"/>
    </row>
    <row r="323" spans="1:13" ht="25.5" customHeight="1">
      <c r="A323" s="69"/>
      <c r="B323" s="92" t="s">
        <v>969</v>
      </c>
      <c r="C323" s="93" t="s">
        <v>970</v>
      </c>
      <c r="D323" s="114" t="s">
        <v>971</v>
      </c>
      <c r="E323" s="95">
        <v>70.52000000000001</v>
      </c>
      <c r="F323" s="96">
        <f t="shared" si="12"/>
        <v>0</v>
      </c>
      <c r="G323" s="97">
        <f t="shared" si="13"/>
        <v>0</v>
      </c>
      <c r="H323" s="99">
        <v>25</v>
      </c>
      <c r="I323" s="99">
        <v>100</v>
      </c>
      <c r="J323" s="100"/>
      <c r="K323" s="101">
        <f t="shared" si="14"/>
        <v>0</v>
      </c>
      <c r="L323" s="46"/>
      <c r="M323" s="47"/>
    </row>
    <row r="324" spans="1:13" ht="25.5" customHeight="1">
      <c r="A324" s="36"/>
      <c r="B324" s="49" t="s">
        <v>972</v>
      </c>
      <c r="C324" s="50" t="s">
        <v>973</v>
      </c>
      <c r="D324" s="58" t="s">
        <v>974</v>
      </c>
      <c r="E324" s="52">
        <v>57.79</v>
      </c>
      <c r="F324" s="53">
        <f t="shared" si="12"/>
        <v>0</v>
      </c>
      <c r="G324" s="54">
        <f t="shared" si="13"/>
        <v>0</v>
      </c>
      <c r="H324" s="55">
        <v>25</v>
      </c>
      <c r="I324" s="55">
        <v>25</v>
      </c>
      <c r="J324" s="56"/>
      <c r="K324" s="57">
        <f t="shared" si="14"/>
        <v>0</v>
      </c>
      <c r="L324" s="46"/>
      <c r="M324" s="47"/>
    </row>
    <row r="325" spans="1:13" ht="25.5" customHeight="1">
      <c r="A325" s="36"/>
      <c r="B325" s="49" t="s">
        <v>975</v>
      </c>
      <c r="C325" s="50" t="s">
        <v>976</v>
      </c>
      <c r="D325" s="58" t="s">
        <v>977</v>
      </c>
      <c r="E325" s="52">
        <v>168.34</v>
      </c>
      <c r="F325" s="53">
        <f t="shared" ref="F325:F388" si="15">$F$2</f>
        <v>0</v>
      </c>
      <c r="G325" s="54">
        <f t="shared" ref="G325:G388" si="16">IFERROR(E325*F325,"-")</f>
        <v>0</v>
      </c>
      <c r="H325" s="55">
        <v>10</v>
      </c>
      <c r="I325" s="55">
        <v>10</v>
      </c>
      <c r="J325" s="56"/>
      <c r="K325" s="57">
        <f t="shared" ref="K325:K388" si="17">IFERROR(J325*G325,0)</f>
        <v>0</v>
      </c>
      <c r="L325" s="46"/>
      <c r="M325" s="47"/>
    </row>
    <row r="326" spans="1:13" ht="25.5" customHeight="1">
      <c r="A326" s="36"/>
      <c r="B326" s="49" t="s">
        <v>978</v>
      </c>
      <c r="C326" s="50" t="s">
        <v>979</v>
      </c>
      <c r="D326" s="58" t="s">
        <v>980</v>
      </c>
      <c r="E326" s="52">
        <v>230.37</v>
      </c>
      <c r="F326" s="53">
        <f t="shared" si="15"/>
        <v>0</v>
      </c>
      <c r="G326" s="54">
        <f t="shared" si="16"/>
        <v>0</v>
      </c>
      <c r="H326" s="55">
        <v>5</v>
      </c>
      <c r="I326" s="55">
        <v>5</v>
      </c>
      <c r="J326" s="56"/>
      <c r="K326" s="57">
        <f t="shared" si="17"/>
        <v>0</v>
      </c>
      <c r="L326" s="46"/>
      <c r="M326" s="47"/>
    </row>
    <row r="327" spans="1:13" ht="25.5" customHeight="1">
      <c r="A327" s="36"/>
      <c r="B327" s="49" t="s">
        <v>981</v>
      </c>
      <c r="C327" s="50" t="s">
        <v>982</v>
      </c>
      <c r="D327" s="58" t="s">
        <v>983</v>
      </c>
      <c r="E327" s="52">
        <v>461.39</v>
      </c>
      <c r="F327" s="53">
        <f t="shared" si="15"/>
        <v>0</v>
      </c>
      <c r="G327" s="54">
        <f t="shared" si="16"/>
        <v>0</v>
      </c>
      <c r="H327" s="55">
        <v>3</v>
      </c>
      <c r="I327" s="55">
        <v>3</v>
      </c>
      <c r="J327" s="56"/>
      <c r="K327" s="57">
        <f t="shared" si="17"/>
        <v>0</v>
      </c>
      <c r="L327" s="46"/>
      <c r="M327" s="47"/>
    </row>
    <row r="328" spans="1:13" ht="25.5" customHeight="1" thickBot="1">
      <c r="A328" s="59"/>
      <c r="B328" s="60" t="s">
        <v>984</v>
      </c>
      <c r="C328" s="61" t="s">
        <v>985</v>
      </c>
      <c r="D328" s="62" t="s">
        <v>986</v>
      </c>
      <c r="E328" s="63">
        <v>1188.3699999999999</v>
      </c>
      <c r="F328" s="64">
        <f t="shared" si="15"/>
        <v>0</v>
      </c>
      <c r="G328" s="65">
        <f t="shared" si="16"/>
        <v>0</v>
      </c>
      <c r="H328" s="66">
        <v>5</v>
      </c>
      <c r="I328" s="66">
        <v>5</v>
      </c>
      <c r="J328" s="67"/>
      <c r="K328" s="68">
        <f t="shared" si="17"/>
        <v>0</v>
      </c>
      <c r="L328" s="46"/>
      <c r="M328" s="47"/>
    </row>
    <row r="329" spans="1:13" ht="25.5" customHeight="1">
      <c r="A329" s="69"/>
      <c r="B329" s="37" t="s">
        <v>987</v>
      </c>
      <c r="C329" s="38" t="s">
        <v>988</v>
      </c>
      <c r="D329" s="70" t="s">
        <v>989</v>
      </c>
      <c r="E329" s="40">
        <v>47.559999999999995</v>
      </c>
      <c r="F329" s="41">
        <f t="shared" si="15"/>
        <v>0</v>
      </c>
      <c r="G329" s="42">
        <f t="shared" si="16"/>
        <v>0</v>
      </c>
      <c r="H329" s="43">
        <v>20</v>
      </c>
      <c r="I329" s="43">
        <v>80</v>
      </c>
      <c r="J329" s="44"/>
      <c r="K329" s="45">
        <f t="shared" si="17"/>
        <v>0</v>
      </c>
      <c r="L329" s="46"/>
      <c r="M329" s="47"/>
    </row>
    <row r="330" spans="1:13" ht="25.5" customHeight="1">
      <c r="A330" s="36"/>
      <c r="B330" s="49" t="s">
        <v>990</v>
      </c>
      <c r="C330" s="50" t="s">
        <v>991</v>
      </c>
      <c r="D330" s="58" t="s">
        <v>992</v>
      </c>
      <c r="E330" s="52">
        <v>55.14</v>
      </c>
      <c r="F330" s="53">
        <f t="shared" si="15"/>
        <v>0</v>
      </c>
      <c r="G330" s="54">
        <f t="shared" si="16"/>
        <v>0</v>
      </c>
      <c r="H330" s="55">
        <v>15</v>
      </c>
      <c r="I330" s="55">
        <v>60</v>
      </c>
      <c r="J330" s="56"/>
      <c r="K330" s="57">
        <f t="shared" si="17"/>
        <v>0</v>
      </c>
      <c r="L330" s="46"/>
      <c r="M330" s="47"/>
    </row>
    <row r="331" spans="1:13" ht="25.5" customHeight="1">
      <c r="A331" s="36"/>
      <c r="B331" s="49" t="s">
        <v>993</v>
      </c>
      <c r="C331" s="50" t="s">
        <v>994</v>
      </c>
      <c r="D331" s="58" t="s">
        <v>995</v>
      </c>
      <c r="E331" s="52">
        <v>105.54</v>
      </c>
      <c r="F331" s="53">
        <f t="shared" si="15"/>
        <v>0</v>
      </c>
      <c r="G331" s="54">
        <f t="shared" si="16"/>
        <v>0</v>
      </c>
      <c r="H331" s="55">
        <v>20</v>
      </c>
      <c r="I331" s="55">
        <v>20</v>
      </c>
      <c r="J331" s="56"/>
      <c r="K331" s="57">
        <f t="shared" si="17"/>
        <v>0</v>
      </c>
      <c r="L331" s="46"/>
      <c r="M331" s="47"/>
    </row>
    <row r="332" spans="1:13" ht="25.5" customHeight="1">
      <c r="A332" s="36"/>
      <c r="B332" s="49" t="s">
        <v>996</v>
      </c>
      <c r="C332" s="50" t="s">
        <v>997</v>
      </c>
      <c r="D332" s="58" t="s">
        <v>998</v>
      </c>
      <c r="E332" s="52">
        <v>182.47</v>
      </c>
      <c r="F332" s="53">
        <f t="shared" si="15"/>
        <v>0</v>
      </c>
      <c r="G332" s="54">
        <f t="shared" si="16"/>
        <v>0</v>
      </c>
      <c r="H332" s="55">
        <v>10</v>
      </c>
      <c r="I332" s="55">
        <v>10</v>
      </c>
      <c r="J332" s="56"/>
      <c r="K332" s="57">
        <f t="shared" si="17"/>
        <v>0</v>
      </c>
      <c r="L332" s="46"/>
      <c r="M332" s="47"/>
    </row>
    <row r="333" spans="1:13" ht="25.5" customHeight="1">
      <c r="A333" s="36"/>
      <c r="B333" s="49" t="s">
        <v>999</v>
      </c>
      <c r="C333" s="50" t="s">
        <v>1000</v>
      </c>
      <c r="D333" s="58" t="s">
        <v>1001</v>
      </c>
      <c r="E333" s="52">
        <v>875.79</v>
      </c>
      <c r="F333" s="53">
        <f t="shared" si="15"/>
        <v>0</v>
      </c>
      <c r="G333" s="54">
        <f t="shared" si="16"/>
        <v>0</v>
      </c>
      <c r="H333" s="55">
        <v>4</v>
      </c>
      <c r="I333" s="55">
        <v>4</v>
      </c>
      <c r="J333" s="56"/>
      <c r="K333" s="57">
        <f t="shared" si="17"/>
        <v>0</v>
      </c>
      <c r="L333" s="46"/>
      <c r="M333" s="47"/>
    </row>
    <row r="334" spans="1:13" ht="25.5" customHeight="1" thickBot="1">
      <c r="A334" s="59"/>
      <c r="B334" s="71" t="s">
        <v>1002</v>
      </c>
      <c r="C334" s="72" t="s">
        <v>1003</v>
      </c>
      <c r="D334" s="106" t="s">
        <v>1004</v>
      </c>
      <c r="E334" s="74">
        <v>1600.24</v>
      </c>
      <c r="F334" s="75">
        <f t="shared" si="15"/>
        <v>0</v>
      </c>
      <c r="G334" s="76">
        <f t="shared" si="16"/>
        <v>0</v>
      </c>
      <c r="H334" s="77">
        <v>4</v>
      </c>
      <c r="I334" s="77">
        <v>4</v>
      </c>
      <c r="J334" s="78"/>
      <c r="K334" s="79">
        <f t="shared" si="17"/>
        <v>0</v>
      </c>
      <c r="L334" s="46"/>
      <c r="M334" s="47"/>
    </row>
    <row r="335" spans="1:13" ht="25.5" customHeight="1">
      <c r="A335" s="69"/>
      <c r="B335" s="92" t="s">
        <v>1005</v>
      </c>
      <c r="C335" s="93" t="s">
        <v>1006</v>
      </c>
      <c r="D335" s="114" t="s">
        <v>1007</v>
      </c>
      <c r="E335" s="95">
        <v>38.409999999999997</v>
      </c>
      <c r="F335" s="96">
        <f t="shared" si="15"/>
        <v>0</v>
      </c>
      <c r="G335" s="97">
        <f t="shared" si="16"/>
        <v>0</v>
      </c>
      <c r="H335" s="99">
        <v>20</v>
      </c>
      <c r="I335" s="99">
        <v>120</v>
      </c>
      <c r="J335" s="100"/>
      <c r="K335" s="101">
        <f t="shared" si="17"/>
        <v>0</v>
      </c>
      <c r="L335" s="46"/>
      <c r="M335" s="47"/>
    </row>
    <row r="336" spans="1:13" ht="25.5" customHeight="1">
      <c r="A336" s="36"/>
      <c r="B336" s="49" t="s">
        <v>1008</v>
      </c>
      <c r="C336" s="50" t="s">
        <v>1009</v>
      </c>
      <c r="D336" s="58" t="s">
        <v>1010</v>
      </c>
      <c r="E336" s="52">
        <v>44.989999999999995</v>
      </c>
      <c r="F336" s="53">
        <f t="shared" si="15"/>
        <v>0</v>
      </c>
      <c r="G336" s="54">
        <f t="shared" si="16"/>
        <v>0</v>
      </c>
      <c r="H336" s="55">
        <v>20</v>
      </c>
      <c r="I336" s="55">
        <v>80</v>
      </c>
      <c r="J336" s="56"/>
      <c r="K336" s="57">
        <f t="shared" si="17"/>
        <v>0</v>
      </c>
      <c r="L336" s="46"/>
      <c r="M336" s="47"/>
    </row>
    <row r="337" spans="1:13" ht="25.5" customHeight="1">
      <c r="A337" s="36"/>
      <c r="B337" s="49" t="s">
        <v>1011</v>
      </c>
      <c r="C337" s="50" t="s">
        <v>1012</v>
      </c>
      <c r="D337" s="58" t="s">
        <v>1013</v>
      </c>
      <c r="E337" s="52">
        <v>87.22</v>
      </c>
      <c r="F337" s="53">
        <f t="shared" si="15"/>
        <v>0</v>
      </c>
      <c r="G337" s="54">
        <f t="shared" si="16"/>
        <v>0</v>
      </c>
      <c r="H337" s="55">
        <v>15</v>
      </c>
      <c r="I337" s="55">
        <v>15</v>
      </c>
      <c r="J337" s="56"/>
      <c r="K337" s="57">
        <f t="shared" si="17"/>
        <v>0</v>
      </c>
      <c r="L337" s="46"/>
      <c r="M337" s="47"/>
    </row>
    <row r="338" spans="1:13" ht="25.5" customHeight="1">
      <c r="A338" s="36"/>
      <c r="B338" s="49" t="s">
        <v>1014</v>
      </c>
      <c r="C338" s="50" t="s">
        <v>1015</v>
      </c>
      <c r="D338" s="58" t="s">
        <v>1016</v>
      </c>
      <c r="E338" s="52">
        <v>155.66</v>
      </c>
      <c r="F338" s="53">
        <f t="shared" si="15"/>
        <v>0</v>
      </c>
      <c r="G338" s="54">
        <f t="shared" si="16"/>
        <v>0</v>
      </c>
      <c r="H338" s="55">
        <v>10</v>
      </c>
      <c r="I338" s="55">
        <v>10</v>
      </c>
      <c r="J338" s="56"/>
      <c r="K338" s="57">
        <f t="shared" si="17"/>
        <v>0</v>
      </c>
      <c r="L338" s="46"/>
      <c r="M338" s="47"/>
    </row>
    <row r="339" spans="1:13" ht="25.5" customHeight="1">
      <c r="A339" s="36"/>
      <c r="B339" s="49" t="s">
        <v>1017</v>
      </c>
      <c r="C339" s="50" t="s">
        <v>1018</v>
      </c>
      <c r="D339" s="58" t="s">
        <v>1019</v>
      </c>
      <c r="E339" s="52">
        <v>782.68999999999994</v>
      </c>
      <c r="F339" s="53">
        <f t="shared" si="15"/>
        <v>0</v>
      </c>
      <c r="G339" s="54">
        <f t="shared" si="16"/>
        <v>0</v>
      </c>
      <c r="H339" s="55">
        <v>6</v>
      </c>
      <c r="I339" s="55">
        <v>6</v>
      </c>
      <c r="J339" s="56"/>
      <c r="K339" s="57">
        <f t="shared" si="17"/>
        <v>0</v>
      </c>
      <c r="L339" s="46"/>
      <c r="M339" s="47"/>
    </row>
    <row r="340" spans="1:13" ht="25.5" customHeight="1" thickBot="1">
      <c r="A340" s="59"/>
      <c r="B340" s="60" t="s">
        <v>1020</v>
      </c>
      <c r="C340" s="61" t="s">
        <v>1021</v>
      </c>
      <c r="D340" s="62" t="s">
        <v>1022</v>
      </c>
      <c r="E340" s="63">
        <v>1284.1199999999999</v>
      </c>
      <c r="F340" s="64">
        <f t="shared" si="15"/>
        <v>0</v>
      </c>
      <c r="G340" s="65">
        <f t="shared" si="16"/>
        <v>0</v>
      </c>
      <c r="H340" s="66">
        <v>4</v>
      </c>
      <c r="I340" s="66">
        <v>4</v>
      </c>
      <c r="J340" s="67"/>
      <c r="K340" s="68">
        <f t="shared" si="17"/>
        <v>0</v>
      </c>
      <c r="L340" s="46"/>
      <c r="M340" s="47"/>
    </row>
    <row r="341" spans="1:13" ht="45" customHeight="1">
      <c r="A341" s="69"/>
      <c r="B341" s="37" t="s">
        <v>1023</v>
      </c>
      <c r="C341" s="38" t="s">
        <v>1024</v>
      </c>
      <c r="D341" s="70" t="s">
        <v>1025</v>
      </c>
      <c r="E341" s="40">
        <v>76.350000000000009</v>
      </c>
      <c r="F341" s="41">
        <f t="shared" si="15"/>
        <v>0</v>
      </c>
      <c r="G341" s="42">
        <f t="shared" si="16"/>
        <v>0</v>
      </c>
      <c r="H341" s="43">
        <v>10</v>
      </c>
      <c r="I341" s="43">
        <v>60</v>
      </c>
      <c r="J341" s="44"/>
      <c r="K341" s="45">
        <f t="shared" si="17"/>
        <v>0</v>
      </c>
      <c r="L341" s="46"/>
      <c r="M341" s="47"/>
    </row>
    <row r="342" spans="1:13" ht="47.25" customHeight="1">
      <c r="A342" s="36"/>
      <c r="B342" s="49" t="s">
        <v>1026</v>
      </c>
      <c r="C342" s="50" t="s">
        <v>1027</v>
      </c>
      <c r="D342" s="58" t="s">
        <v>1028</v>
      </c>
      <c r="E342" s="52">
        <v>122.49000000000001</v>
      </c>
      <c r="F342" s="53">
        <f t="shared" si="15"/>
        <v>0</v>
      </c>
      <c r="G342" s="54">
        <f t="shared" si="16"/>
        <v>0</v>
      </c>
      <c r="H342" s="55">
        <v>10</v>
      </c>
      <c r="I342" s="55">
        <v>10</v>
      </c>
      <c r="J342" s="56"/>
      <c r="K342" s="57">
        <f t="shared" si="17"/>
        <v>0</v>
      </c>
      <c r="L342" s="46"/>
      <c r="M342" s="47"/>
    </row>
    <row r="343" spans="1:13" ht="49.5" customHeight="1" thickBot="1">
      <c r="A343" s="59"/>
      <c r="B343" s="71" t="s">
        <v>1029</v>
      </c>
      <c r="C343" s="72" t="s">
        <v>1030</v>
      </c>
      <c r="D343" s="106" t="s">
        <v>1031</v>
      </c>
      <c r="E343" s="74">
        <v>202.54</v>
      </c>
      <c r="F343" s="75">
        <f t="shared" si="15"/>
        <v>0</v>
      </c>
      <c r="G343" s="76">
        <f t="shared" si="16"/>
        <v>0</v>
      </c>
      <c r="H343" s="77">
        <v>1</v>
      </c>
      <c r="I343" s="77">
        <v>1</v>
      </c>
      <c r="J343" s="78"/>
      <c r="K343" s="79">
        <f t="shared" si="17"/>
        <v>0</v>
      </c>
      <c r="L343" s="46"/>
      <c r="M343" s="47"/>
    </row>
    <row r="344" spans="1:13" ht="50.25" customHeight="1">
      <c r="A344" s="69"/>
      <c r="B344" s="92" t="s">
        <v>1032</v>
      </c>
      <c r="C344" s="93" t="s">
        <v>1033</v>
      </c>
      <c r="D344" s="114" t="s">
        <v>1034</v>
      </c>
      <c r="E344" s="95">
        <v>169.1</v>
      </c>
      <c r="F344" s="96">
        <f t="shared" si="15"/>
        <v>0</v>
      </c>
      <c r="G344" s="97">
        <f t="shared" si="16"/>
        <v>0</v>
      </c>
      <c r="H344" s="99">
        <v>10</v>
      </c>
      <c r="I344" s="99">
        <v>10</v>
      </c>
      <c r="J344" s="100"/>
      <c r="K344" s="101">
        <f t="shared" si="17"/>
        <v>0</v>
      </c>
      <c r="L344" s="46"/>
      <c r="M344" s="47"/>
    </row>
    <row r="345" spans="1:13" ht="44.25" customHeight="1" thickBot="1">
      <c r="A345" s="59"/>
      <c r="B345" s="143" t="s">
        <v>1035</v>
      </c>
      <c r="C345" s="61" t="s">
        <v>1036</v>
      </c>
      <c r="D345" s="62" t="s">
        <v>1037</v>
      </c>
      <c r="E345" s="63">
        <v>218.88</v>
      </c>
      <c r="F345" s="64">
        <f t="shared" si="15"/>
        <v>0</v>
      </c>
      <c r="G345" s="65">
        <f t="shared" si="16"/>
        <v>0</v>
      </c>
      <c r="H345" s="66">
        <v>4</v>
      </c>
      <c r="I345" s="66">
        <v>4</v>
      </c>
      <c r="J345" s="67"/>
      <c r="K345" s="68">
        <f t="shared" si="17"/>
        <v>0</v>
      </c>
      <c r="L345" s="46"/>
      <c r="M345" s="47"/>
    </row>
    <row r="346" spans="1:13" ht="15.6">
      <c r="A346" s="69"/>
      <c r="B346" s="37" t="s">
        <v>1038</v>
      </c>
      <c r="C346" s="38" t="s">
        <v>1039</v>
      </c>
      <c r="D346" s="70" t="s">
        <v>1040</v>
      </c>
      <c r="E346" s="40">
        <v>96.070000000000007</v>
      </c>
      <c r="F346" s="41">
        <f t="shared" si="15"/>
        <v>0</v>
      </c>
      <c r="G346" s="42">
        <f t="shared" si="16"/>
        <v>0</v>
      </c>
      <c r="H346" s="43">
        <v>15</v>
      </c>
      <c r="I346" s="43">
        <v>15</v>
      </c>
      <c r="J346" s="44"/>
      <c r="K346" s="45">
        <f t="shared" si="17"/>
        <v>0</v>
      </c>
      <c r="L346" s="46"/>
      <c r="M346" s="47"/>
    </row>
    <row r="347" spans="1:13" ht="15.6">
      <c r="A347" s="36"/>
      <c r="B347" s="49" t="s">
        <v>1041</v>
      </c>
      <c r="C347" s="50" t="s">
        <v>1042</v>
      </c>
      <c r="D347" s="58" t="s">
        <v>1043</v>
      </c>
      <c r="E347" s="52">
        <v>207.38</v>
      </c>
      <c r="F347" s="53">
        <f t="shared" si="15"/>
        <v>0</v>
      </c>
      <c r="G347" s="54">
        <f t="shared" si="16"/>
        <v>0</v>
      </c>
      <c r="H347" s="55">
        <v>10</v>
      </c>
      <c r="I347" s="55">
        <v>10</v>
      </c>
      <c r="J347" s="56"/>
      <c r="K347" s="57">
        <f t="shared" si="17"/>
        <v>0</v>
      </c>
      <c r="L347" s="46"/>
      <c r="M347" s="47"/>
    </row>
    <row r="348" spans="1:13" ht="31.2">
      <c r="A348" s="36"/>
      <c r="B348" s="49" t="s">
        <v>1044</v>
      </c>
      <c r="C348" s="50" t="s">
        <v>1045</v>
      </c>
      <c r="D348" s="58" t="s">
        <v>1046</v>
      </c>
      <c r="E348" s="52">
        <v>118.24000000000001</v>
      </c>
      <c r="F348" s="53">
        <f t="shared" si="15"/>
        <v>0</v>
      </c>
      <c r="G348" s="54">
        <f t="shared" si="16"/>
        <v>0</v>
      </c>
      <c r="H348" s="55">
        <v>20</v>
      </c>
      <c r="I348" s="55">
        <v>20</v>
      </c>
      <c r="J348" s="56"/>
      <c r="K348" s="57">
        <f t="shared" si="17"/>
        <v>0</v>
      </c>
      <c r="L348" s="46"/>
      <c r="M348" s="47"/>
    </row>
    <row r="349" spans="1:13" ht="31.2">
      <c r="A349" s="36"/>
      <c r="B349" s="49" t="s">
        <v>1047</v>
      </c>
      <c r="C349" s="50" t="s">
        <v>1048</v>
      </c>
      <c r="D349" s="58" t="s">
        <v>1049</v>
      </c>
      <c r="E349" s="52">
        <v>110.45</v>
      </c>
      <c r="F349" s="53">
        <f t="shared" si="15"/>
        <v>0</v>
      </c>
      <c r="G349" s="54">
        <f t="shared" si="16"/>
        <v>0</v>
      </c>
      <c r="H349" s="55">
        <v>20</v>
      </c>
      <c r="I349" s="55">
        <v>20</v>
      </c>
      <c r="J349" s="56"/>
      <c r="K349" s="57">
        <f t="shared" si="17"/>
        <v>0</v>
      </c>
      <c r="L349" s="46"/>
      <c r="M349" s="47"/>
    </row>
    <row r="350" spans="1:13" ht="15.6">
      <c r="A350" s="36"/>
      <c r="B350" s="49" t="s">
        <v>1050</v>
      </c>
      <c r="C350" s="50" t="s">
        <v>1051</v>
      </c>
      <c r="D350" s="58" t="s">
        <v>1052</v>
      </c>
      <c r="E350" s="52">
        <v>76.660000000000011</v>
      </c>
      <c r="F350" s="53">
        <f t="shared" si="15"/>
        <v>0</v>
      </c>
      <c r="G350" s="54">
        <f t="shared" si="16"/>
        <v>0</v>
      </c>
      <c r="H350" s="55">
        <v>20</v>
      </c>
      <c r="I350" s="55">
        <v>20</v>
      </c>
      <c r="J350" s="56"/>
      <c r="K350" s="57">
        <f t="shared" si="17"/>
        <v>0</v>
      </c>
      <c r="L350" s="46"/>
      <c r="M350" s="47"/>
    </row>
    <row r="351" spans="1:13" ht="16.2" thickBot="1">
      <c r="A351" s="59"/>
      <c r="B351" s="71" t="s">
        <v>1053</v>
      </c>
      <c r="C351" s="72" t="s">
        <v>1054</v>
      </c>
      <c r="D351" s="106" t="s">
        <v>1055</v>
      </c>
      <c r="E351" s="74">
        <v>230.19</v>
      </c>
      <c r="F351" s="75">
        <f t="shared" si="15"/>
        <v>0</v>
      </c>
      <c r="G351" s="76">
        <f t="shared" si="16"/>
        <v>0</v>
      </c>
      <c r="H351" s="77">
        <v>10</v>
      </c>
      <c r="I351" s="77">
        <v>10</v>
      </c>
      <c r="J351" s="78"/>
      <c r="K351" s="79">
        <f t="shared" si="17"/>
        <v>0</v>
      </c>
      <c r="L351" s="46"/>
      <c r="M351" s="47"/>
    </row>
    <row r="352" spans="1:13" ht="31.2">
      <c r="A352" s="91"/>
      <c r="B352" s="92" t="s">
        <v>1056</v>
      </c>
      <c r="C352" s="93" t="s">
        <v>1057</v>
      </c>
      <c r="D352" s="114" t="s">
        <v>1058</v>
      </c>
      <c r="E352" s="95">
        <v>45.97</v>
      </c>
      <c r="F352" s="96">
        <f t="shared" si="15"/>
        <v>0</v>
      </c>
      <c r="G352" s="97">
        <f t="shared" si="16"/>
        <v>0</v>
      </c>
      <c r="H352" s="99">
        <v>10</v>
      </c>
      <c r="I352" s="99">
        <v>40</v>
      </c>
      <c r="J352" s="100"/>
      <c r="K352" s="101">
        <f t="shared" si="17"/>
        <v>0</v>
      </c>
      <c r="L352" s="46"/>
      <c r="M352" s="47"/>
    </row>
    <row r="353" spans="1:13" ht="31.2">
      <c r="A353" s="112"/>
      <c r="B353" s="49" t="s">
        <v>1059</v>
      </c>
      <c r="C353" s="50" t="s">
        <v>1060</v>
      </c>
      <c r="D353" s="58" t="s">
        <v>1061</v>
      </c>
      <c r="E353" s="52">
        <v>48.82</v>
      </c>
      <c r="F353" s="53">
        <f t="shared" si="15"/>
        <v>0</v>
      </c>
      <c r="G353" s="54">
        <f t="shared" si="16"/>
        <v>0</v>
      </c>
      <c r="H353" s="55">
        <v>20</v>
      </c>
      <c r="I353" s="55">
        <v>20</v>
      </c>
      <c r="J353" s="56"/>
      <c r="K353" s="57">
        <f t="shared" si="17"/>
        <v>0</v>
      </c>
      <c r="L353" s="46"/>
      <c r="M353" s="47"/>
    </row>
    <row r="354" spans="1:13" ht="31.2">
      <c r="A354" s="112"/>
      <c r="B354" s="49" t="s">
        <v>1062</v>
      </c>
      <c r="C354" s="50" t="s">
        <v>1063</v>
      </c>
      <c r="D354" s="58" t="s">
        <v>1064</v>
      </c>
      <c r="E354" s="52">
        <v>125.63000000000001</v>
      </c>
      <c r="F354" s="53">
        <f t="shared" si="15"/>
        <v>0</v>
      </c>
      <c r="G354" s="54">
        <f t="shared" si="16"/>
        <v>0</v>
      </c>
      <c r="H354" s="55">
        <v>10</v>
      </c>
      <c r="I354" s="55">
        <v>10</v>
      </c>
      <c r="J354" s="56"/>
      <c r="K354" s="57">
        <f t="shared" si="17"/>
        <v>0</v>
      </c>
      <c r="L354" s="46"/>
      <c r="M354" s="47"/>
    </row>
    <row r="355" spans="1:13" ht="31.8" thickBot="1">
      <c r="A355" s="133"/>
      <c r="B355" s="60" t="s">
        <v>1065</v>
      </c>
      <c r="C355" s="61" t="s">
        <v>1066</v>
      </c>
      <c r="D355" s="62" t="s">
        <v>1067</v>
      </c>
      <c r="E355" s="63">
        <v>248.92999999999998</v>
      </c>
      <c r="F355" s="64">
        <f t="shared" si="15"/>
        <v>0</v>
      </c>
      <c r="G355" s="65">
        <f t="shared" si="16"/>
        <v>0</v>
      </c>
      <c r="H355" s="66">
        <v>4</v>
      </c>
      <c r="I355" s="66">
        <v>4</v>
      </c>
      <c r="J355" s="67"/>
      <c r="K355" s="68">
        <f t="shared" si="17"/>
        <v>0</v>
      </c>
      <c r="L355" s="46"/>
      <c r="M355" s="47"/>
    </row>
    <row r="356" spans="1:13" ht="31.2">
      <c r="A356" s="185"/>
      <c r="B356" s="37" t="s">
        <v>1068</v>
      </c>
      <c r="C356" s="38" t="s">
        <v>1069</v>
      </c>
      <c r="D356" s="70" t="s">
        <v>1070</v>
      </c>
      <c r="E356" s="40">
        <v>88.09</v>
      </c>
      <c r="F356" s="41">
        <f t="shared" si="15"/>
        <v>0</v>
      </c>
      <c r="G356" s="42">
        <f t="shared" si="16"/>
        <v>0</v>
      </c>
      <c r="H356" s="43">
        <v>10</v>
      </c>
      <c r="I356" s="43">
        <v>40</v>
      </c>
      <c r="J356" s="44"/>
      <c r="K356" s="45">
        <f t="shared" si="17"/>
        <v>0</v>
      </c>
      <c r="L356" s="46"/>
      <c r="M356" s="47"/>
    </row>
    <row r="357" spans="1:13" ht="31.2">
      <c r="A357" s="186"/>
      <c r="B357" s="49" t="s">
        <v>1071</v>
      </c>
      <c r="C357" s="50" t="s">
        <v>1072</v>
      </c>
      <c r="D357" s="58" t="s">
        <v>1073</v>
      </c>
      <c r="E357" s="52">
        <v>64.61</v>
      </c>
      <c r="F357" s="53">
        <f t="shared" si="15"/>
        <v>0</v>
      </c>
      <c r="G357" s="54">
        <f t="shared" si="16"/>
        <v>0</v>
      </c>
      <c r="H357" s="55">
        <v>10</v>
      </c>
      <c r="I357" s="55">
        <v>40</v>
      </c>
      <c r="J357" s="56"/>
      <c r="K357" s="57">
        <f t="shared" si="17"/>
        <v>0</v>
      </c>
      <c r="L357" s="46"/>
      <c r="M357" s="47"/>
    </row>
    <row r="358" spans="1:13" ht="31.2">
      <c r="A358" s="186"/>
      <c r="B358" s="49" t="s">
        <v>1074</v>
      </c>
      <c r="C358" s="50" t="s">
        <v>1075</v>
      </c>
      <c r="D358" s="58" t="s">
        <v>1076</v>
      </c>
      <c r="E358" s="52">
        <v>61.54</v>
      </c>
      <c r="F358" s="53">
        <f t="shared" si="15"/>
        <v>0</v>
      </c>
      <c r="G358" s="54">
        <f t="shared" si="16"/>
        <v>0</v>
      </c>
      <c r="H358" s="55">
        <v>20</v>
      </c>
      <c r="I358" s="55">
        <v>20</v>
      </c>
      <c r="J358" s="56"/>
      <c r="K358" s="57">
        <f t="shared" si="17"/>
        <v>0</v>
      </c>
      <c r="L358" s="46"/>
      <c r="M358" s="47"/>
    </row>
    <row r="359" spans="1:13" ht="31.2">
      <c r="A359" s="186"/>
      <c r="B359" s="49" t="s">
        <v>1077</v>
      </c>
      <c r="C359" s="50" t="s">
        <v>1078</v>
      </c>
      <c r="D359" s="58" t="s">
        <v>1079</v>
      </c>
      <c r="E359" s="52">
        <v>115.22</v>
      </c>
      <c r="F359" s="53">
        <f t="shared" si="15"/>
        <v>0</v>
      </c>
      <c r="G359" s="54">
        <f t="shared" si="16"/>
        <v>0</v>
      </c>
      <c r="H359" s="55">
        <v>12</v>
      </c>
      <c r="I359" s="55">
        <v>12</v>
      </c>
      <c r="J359" s="56"/>
      <c r="K359" s="57">
        <f t="shared" si="17"/>
        <v>0</v>
      </c>
      <c r="L359" s="46"/>
      <c r="M359" s="47"/>
    </row>
    <row r="360" spans="1:13" ht="31.2">
      <c r="A360" s="186"/>
      <c r="B360" s="49" t="s">
        <v>1080</v>
      </c>
      <c r="C360" s="50" t="s">
        <v>1081</v>
      </c>
      <c r="D360" s="58" t="s">
        <v>1082</v>
      </c>
      <c r="E360" s="52">
        <v>85.84</v>
      </c>
      <c r="F360" s="53">
        <f t="shared" si="15"/>
        <v>0</v>
      </c>
      <c r="G360" s="54">
        <f t="shared" si="16"/>
        <v>0</v>
      </c>
      <c r="H360" s="55">
        <v>12</v>
      </c>
      <c r="I360" s="55">
        <v>12</v>
      </c>
      <c r="J360" s="56"/>
      <c r="K360" s="57">
        <f t="shared" si="17"/>
        <v>0</v>
      </c>
      <c r="L360" s="46"/>
      <c r="M360" s="47"/>
    </row>
    <row r="361" spans="1:13" ht="31.2">
      <c r="A361" s="186"/>
      <c r="B361" s="49" t="s">
        <v>1083</v>
      </c>
      <c r="C361" s="50" t="s">
        <v>1084</v>
      </c>
      <c r="D361" s="58" t="s">
        <v>1085</v>
      </c>
      <c r="E361" s="52">
        <v>130.04999999999998</v>
      </c>
      <c r="F361" s="53">
        <f t="shared" si="15"/>
        <v>0</v>
      </c>
      <c r="G361" s="54">
        <f t="shared" si="16"/>
        <v>0</v>
      </c>
      <c r="H361" s="55">
        <v>6</v>
      </c>
      <c r="I361" s="55">
        <v>6</v>
      </c>
      <c r="J361" s="56"/>
      <c r="K361" s="57">
        <f t="shared" si="17"/>
        <v>0</v>
      </c>
      <c r="L361" s="46"/>
      <c r="M361" s="47"/>
    </row>
    <row r="362" spans="1:13" ht="31.8" thickBot="1">
      <c r="A362" s="189"/>
      <c r="B362" s="71" t="s">
        <v>1086</v>
      </c>
      <c r="C362" s="72" t="s">
        <v>1087</v>
      </c>
      <c r="D362" s="106" t="s">
        <v>1088</v>
      </c>
      <c r="E362" s="74">
        <v>167.76999999999998</v>
      </c>
      <c r="F362" s="75">
        <f t="shared" si="15"/>
        <v>0</v>
      </c>
      <c r="G362" s="76">
        <f t="shared" si="16"/>
        <v>0</v>
      </c>
      <c r="H362" s="77">
        <v>4</v>
      </c>
      <c r="I362" s="77">
        <v>4</v>
      </c>
      <c r="J362" s="78"/>
      <c r="K362" s="79">
        <f t="shared" si="17"/>
        <v>0</v>
      </c>
      <c r="L362" s="46"/>
      <c r="M362" s="47"/>
    </row>
    <row r="363" spans="1:13" ht="31.2">
      <c r="A363" s="69"/>
      <c r="B363" s="92" t="s">
        <v>1089</v>
      </c>
      <c r="C363" s="93" t="s">
        <v>1090</v>
      </c>
      <c r="D363" s="94" t="s">
        <v>1091</v>
      </c>
      <c r="E363" s="95">
        <v>41.22</v>
      </c>
      <c r="F363" s="96">
        <f t="shared" si="15"/>
        <v>0</v>
      </c>
      <c r="G363" s="97">
        <f t="shared" si="16"/>
        <v>0</v>
      </c>
      <c r="H363" s="99">
        <v>1</v>
      </c>
      <c r="I363" s="99">
        <v>1</v>
      </c>
      <c r="J363" s="100"/>
      <c r="K363" s="101">
        <f t="shared" si="17"/>
        <v>0</v>
      </c>
      <c r="L363" s="46"/>
      <c r="M363" s="47"/>
    </row>
    <row r="364" spans="1:13" ht="31.2">
      <c r="A364" s="36"/>
      <c r="B364" s="49" t="s">
        <v>1092</v>
      </c>
      <c r="C364" s="50" t="s">
        <v>1093</v>
      </c>
      <c r="D364" s="144" t="s">
        <v>1094</v>
      </c>
      <c r="E364" s="52">
        <v>50.239999999999995</v>
      </c>
      <c r="F364" s="53">
        <f t="shared" si="15"/>
        <v>0</v>
      </c>
      <c r="G364" s="54">
        <f t="shared" si="16"/>
        <v>0</v>
      </c>
      <c r="H364" s="55">
        <v>1</v>
      </c>
      <c r="I364" s="55">
        <v>1</v>
      </c>
      <c r="J364" s="56"/>
      <c r="K364" s="57">
        <f t="shared" si="17"/>
        <v>0</v>
      </c>
      <c r="L364" s="46"/>
      <c r="M364" s="47"/>
    </row>
    <row r="365" spans="1:13" ht="31.2">
      <c r="A365" s="36"/>
      <c r="B365" s="49" t="s">
        <v>1095</v>
      </c>
      <c r="C365" s="50" t="s">
        <v>1096</v>
      </c>
      <c r="D365" s="58" t="s">
        <v>1097</v>
      </c>
      <c r="E365" s="52">
        <v>132.81</v>
      </c>
      <c r="F365" s="53">
        <f t="shared" si="15"/>
        <v>0</v>
      </c>
      <c r="G365" s="54">
        <f t="shared" si="16"/>
        <v>0</v>
      </c>
      <c r="H365" s="55">
        <v>10</v>
      </c>
      <c r="I365" s="55">
        <v>10</v>
      </c>
      <c r="J365" s="56"/>
      <c r="K365" s="57">
        <f t="shared" si="17"/>
        <v>0</v>
      </c>
      <c r="L365" s="46"/>
      <c r="M365" s="47"/>
    </row>
    <row r="366" spans="1:13" ht="31.2">
      <c r="A366" s="36"/>
      <c r="B366" s="49" t="s">
        <v>1098</v>
      </c>
      <c r="C366" s="50" t="s">
        <v>1099</v>
      </c>
      <c r="D366" s="58" t="s">
        <v>1100</v>
      </c>
      <c r="E366" s="52">
        <v>310.42</v>
      </c>
      <c r="F366" s="53">
        <f t="shared" si="15"/>
        <v>0</v>
      </c>
      <c r="G366" s="54">
        <f t="shared" si="16"/>
        <v>0</v>
      </c>
      <c r="H366" s="55">
        <v>5</v>
      </c>
      <c r="I366" s="55">
        <v>5</v>
      </c>
      <c r="J366" s="56"/>
      <c r="K366" s="57">
        <f t="shared" si="17"/>
        <v>0</v>
      </c>
      <c r="L366" s="46"/>
      <c r="M366" s="47"/>
    </row>
    <row r="367" spans="1:13" ht="31.2">
      <c r="A367" s="36"/>
      <c r="B367" s="49" t="s">
        <v>1101</v>
      </c>
      <c r="C367" s="50" t="s">
        <v>1102</v>
      </c>
      <c r="D367" s="106" t="s">
        <v>1103</v>
      </c>
      <c r="E367" s="52">
        <v>958.51</v>
      </c>
      <c r="F367" s="53">
        <f t="shared" si="15"/>
        <v>0</v>
      </c>
      <c r="G367" s="54">
        <f t="shared" si="16"/>
        <v>0</v>
      </c>
      <c r="H367" s="55">
        <v>1</v>
      </c>
      <c r="I367" s="55">
        <v>1</v>
      </c>
      <c r="J367" s="56"/>
      <c r="K367" s="57">
        <f t="shared" si="17"/>
        <v>0</v>
      </c>
      <c r="L367" s="46"/>
      <c r="M367" s="47"/>
    </row>
    <row r="368" spans="1:13" ht="31.8" thickBot="1">
      <c r="A368" s="59"/>
      <c r="B368" s="60" t="s">
        <v>1104</v>
      </c>
      <c r="C368" s="61" t="s">
        <v>1105</v>
      </c>
      <c r="D368" s="62" t="s">
        <v>1106</v>
      </c>
      <c r="E368" s="137">
        <v>1396.49</v>
      </c>
      <c r="F368" s="64">
        <f t="shared" si="15"/>
        <v>0</v>
      </c>
      <c r="G368" s="65">
        <f t="shared" si="16"/>
        <v>0</v>
      </c>
      <c r="H368" s="66">
        <v>1</v>
      </c>
      <c r="I368" s="66">
        <v>1</v>
      </c>
      <c r="J368" s="67"/>
      <c r="K368" s="68">
        <f t="shared" si="17"/>
        <v>0</v>
      </c>
      <c r="L368" s="46"/>
      <c r="M368" s="47"/>
    </row>
    <row r="369" spans="1:13" ht="31.2">
      <c r="A369" s="185"/>
      <c r="B369" s="37" t="s">
        <v>1107</v>
      </c>
      <c r="C369" s="38" t="s">
        <v>1108</v>
      </c>
      <c r="D369" s="138" t="s">
        <v>1109</v>
      </c>
      <c r="E369" s="40">
        <v>134.29999999999998</v>
      </c>
      <c r="F369" s="41">
        <f t="shared" si="15"/>
        <v>0</v>
      </c>
      <c r="G369" s="42">
        <f t="shared" si="16"/>
        <v>0</v>
      </c>
      <c r="H369" s="43">
        <v>1</v>
      </c>
      <c r="I369" s="43">
        <v>1</v>
      </c>
      <c r="J369" s="44"/>
      <c r="K369" s="45">
        <f t="shared" si="17"/>
        <v>0</v>
      </c>
      <c r="L369" s="46"/>
      <c r="M369" s="47"/>
    </row>
    <row r="370" spans="1:13" ht="31.2">
      <c r="A370" s="186"/>
      <c r="B370" s="49" t="s">
        <v>1110</v>
      </c>
      <c r="C370" s="50" t="s">
        <v>1111</v>
      </c>
      <c r="D370" s="115" t="s">
        <v>1112</v>
      </c>
      <c r="E370" s="52">
        <v>248.6</v>
      </c>
      <c r="F370" s="53">
        <f t="shared" si="15"/>
        <v>0</v>
      </c>
      <c r="G370" s="54">
        <f t="shared" si="16"/>
        <v>0</v>
      </c>
      <c r="H370" s="55">
        <v>1</v>
      </c>
      <c r="I370" s="55">
        <v>1</v>
      </c>
      <c r="J370" s="56"/>
      <c r="K370" s="57">
        <f t="shared" si="17"/>
        <v>0</v>
      </c>
      <c r="L370" s="46"/>
      <c r="M370" s="47"/>
    </row>
    <row r="371" spans="1:13" ht="31.2">
      <c r="A371" s="186"/>
      <c r="B371" s="49" t="s">
        <v>1113</v>
      </c>
      <c r="C371" s="50" t="s">
        <v>1114</v>
      </c>
      <c r="D371" s="58" t="s">
        <v>1115</v>
      </c>
      <c r="E371" s="52">
        <v>862.09</v>
      </c>
      <c r="F371" s="53">
        <f t="shared" si="15"/>
        <v>0</v>
      </c>
      <c r="G371" s="54">
        <f t="shared" si="16"/>
        <v>0</v>
      </c>
      <c r="H371" s="55">
        <v>3</v>
      </c>
      <c r="I371" s="55">
        <v>3</v>
      </c>
      <c r="J371" s="56"/>
      <c r="K371" s="57">
        <f t="shared" si="17"/>
        <v>0</v>
      </c>
      <c r="L371" s="46"/>
      <c r="M371" s="47"/>
    </row>
    <row r="372" spans="1:13" ht="31.2">
      <c r="A372" s="36"/>
      <c r="B372" s="49" t="s">
        <v>1116</v>
      </c>
      <c r="C372" s="50" t="s">
        <v>1117</v>
      </c>
      <c r="D372" s="58" t="s">
        <v>1118</v>
      </c>
      <c r="E372" s="52">
        <v>814.25</v>
      </c>
      <c r="F372" s="53">
        <f t="shared" si="15"/>
        <v>0</v>
      </c>
      <c r="G372" s="54">
        <f t="shared" si="16"/>
        <v>0</v>
      </c>
      <c r="H372" s="55">
        <v>1</v>
      </c>
      <c r="I372" s="55">
        <v>1</v>
      </c>
      <c r="J372" s="56"/>
      <c r="K372" s="57">
        <f t="shared" si="17"/>
        <v>0</v>
      </c>
      <c r="L372" s="46"/>
      <c r="M372" s="47"/>
    </row>
    <row r="373" spans="1:13" ht="31.2">
      <c r="A373" s="36"/>
      <c r="B373" s="49" t="s">
        <v>1119</v>
      </c>
      <c r="C373" s="50" t="s">
        <v>1120</v>
      </c>
      <c r="D373" s="58" t="s">
        <v>1121</v>
      </c>
      <c r="E373" s="52">
        <v>1384.72</v>
      </c>
      <c r="F373" s="53">
        <f t="shared" si="15"/>
        <v>0</v>
      </c>
      <c r="G373" s="54">
        <f t="shared" si="16"/>
        <v>0</v>
      </c>
      <c r="H373" s="55">
        <v>1</v>
      </c>
      <c r="I373" s="55">
        <v>1</v>
      </c>
      <c r="J373" s="56"/>
      <c r="K373" s="57">
        <f t="shared" si="17"/>
        <v>0</v>
      </c>
      <c r="L373" s="46"/>
      <c r="M373" s="47"/>
    </row>
    <row r="374" spans="1:13" ht="31.8" thickBot="1">
      <c r="A374" s="59"/>
      <c r="B374" s="71" t="s">
        <v>1122</v>
      </c>
      <c r="C374" s="72" t="s">
        <v>1123</v>
      </c>
      <c r="D374" s="106" t="s">
        <v>1124</v>
      </c>
      <c r="E374" s="74">
        <v>1399.18</v>
      </c>
      <c r="F374" s="75">
        <f t="shared" si="15"/>
        <v>0</v>
      </c>
      <c r="G374" s="76">
        <f t="shared" si="16"/>
        <v>0</v>
      </c>
      <c r="H374" s="77">
        <v>1</v>
      </c>
      <c r="I374" s="77">
        <v>1</v>
      </c>
      <c r="J374" s="78"/>
      <c r="K374" s="79">
        <f t="shared" si="17"/>
        <v>0</v>
      </c>
      <c r="L374" s="46"/>
      <c r="M374" s="47"/>
    </row>
    <row r="375" spans="1:13" ht="31.2">
      <c r="A375" s="91"/>
      <c r="B375" s="92" t="s">
        <v>1125</v>
      </c>
      <c r="C375" s="93" t="s">
        <v>1126</v>
      </c>
      <c r="D375" s="114" t="s">
        <v>1127</v>
      </c>
      <c r="E375" s="95">
        <v>145.79</v>
      </c>
      <c r="F375" s="96">
        <f t="shared" si="15"/>
        <v>0</v>
      </c>
      <c r="G375" s="97">
        <f t="shared" si="16"/>
        <v>0</v>
      </c>
      <c r="H375" s="99">
        <v>10</v>
      </c>
      <c r="I375" s="99">
        <v>10</v>
      </c>
      <c r="J375" s="100"/>
      <c r="K375" s="101">
        <f t="shared" si="17"/>
        <v>0</v>
      </c>
      <c r="L375" s="46"/>
      <c r="M375" s="47"/>
    </row>
    <row r="376" spans="1:13" ht="31.2">
      <c r="A376" s="36"/>
      <c r="B376" s="49" t="s">
        <v>1128</v>
      </c>
      <c r="C376" s="50" t="s">
        <v>1129</v>
      </c>
      <c r="D376" s="58" t="s">
        <v>1130</v>
      </c>
      <c r="E376" s="52">
        <v>225.92999999999998</v>
      </c>
      <c r="F376" s="53">
        <f t="shared" si="15"/>
        <v>0</v>
      </c>
      <c r="G376" s="54">
        <f t="shared" si="16"/>
        <v>0</v>
      </c>
      <c r="H376" s="55">
        <v>10</v>
      </c>
      <c r="I376" s="55">
        <v>10</v>
      </c>
      <c r="J376" s="56"/>
      <c r="K376" s="57">
        <f t="shared" si="17"/>
        <v>0</v>
      </c>
      <c r="L376" s="46"/>
      <c r="M376" s="47"/>
    </row>
    <row r="377" spans="1:13" ht="31.2">
      <c r="A377" s="141"/>
      <c r="B377" s="49" t="s">
        <v>1131</v>
      </c>
      <c r="C377" s="50" t="s">
        <v>1132</v>
      </c>
      <c r="D377" s="58" t="s">
        <v>1133</v>
      </c>
      <c r="E377" s="52">
        <v>321.74</v>
      </c>
      <c r="F377" s="53">
        <f t="shared" si="15"/>
        <v>0</v>
      </c>
      <c r="G377" s="54">
        <f t="shared" si="16"/>
        <v>0</v>
      </c>
      <c r="H377" s="55">
        <v>6</v>
      </c>
      <c r="I377" s="55">
        <v>6</v>
      </c>
      <c r="J377" s="56"/>
      <c r="K377" s="57">
        <f t="shared" si="17"/>
        <v>0</v>
      </c>
      <c r="L377" s="46"/>
      <c r="M377" s="47"/>
    </row>
    <row r="378" spans="1:13" ht="31.2">
      <c r="A378" s="36"/>
      <c r="B378" s="49" t="s">
        <v>1134</v>
      </c>
      <c r="C378" s="50" t="s">
        <v>1135</v>
      </c>
      <c r="D378" s="58" t="s">
        <v>1136</v>
      </c>
      <c r="E378" s="52">
        <v>652.06999999999994</v>
      </c>
      <c r="F378" s="53">
        <f t="shared" si="15"/>
        <v>0</v>
      </c>
      <c r="G378" s="54">
        <f t="shared" si="16"/>
        <v>0</v>
      </c>
      <c r="H378" s="55">
        <v>3</v>
      </c>
      <c r="I378" s="55">
        <v>3</v>
      </c>
      <c r="J378" s="56"/>
      <c r="K378" s="57">
        <f t="shared" si="17"/>
        <v>0</v>
      </c>
      <c r="L378" s="46"/>
      <c r="M378" s="47"/>
    </row>
    <row r="379" spans="1:13" ht="31.2">
      <c r="A379" s="36"/>
      <c r="B379" s="49" t="s">
        <v>1137</v>
      </c>
      <c r="C379" s="50" t="s">
        <v>1138</v>
      </c>
      <c r="D379" s="58" t="s">
        <v>1139</v>
      </c>
      <c r="E379" s="52">
        <v>217.48999999999998</v>
      </c>
      <c r="F379" s="53">
        <f t="shared" si="15"/>
        <v>0</v>
      </c>
      <c r="G379" s="54">
        <f t="shared" si="16"/>
        <v>0</v>
      </c>
      <c r="H379" s="55">
        <v>30</v>
      </c>
      <c r="I379" s="55">
        <v>30</v>
      </c>
      <c r="J379" s="56"/>
      <c r="K379" s="57">
        <f t="shared" si="17"/>
        <v>0</v>
      </c>
      <c r="L379" s="46"/>
      <c r="M379" s="47"/>
    </row>
    <row r="380" spans="1:13" ht="31.2">
      <c r="A380" s="36"/>
      <c r="B380" s="49" t="s">
        <v>1140</v>
      </c>
      <c r="C380" s="50" t="s">
        <v>1141</v>
      </c>
      <c r="D380" s="58" t="s">
        <v>1142</v>
      </c>
      <c r="E380" s="52">
        <v>368.78999999999996</v>
      </c>
      <c r="F380" s="53">
        <f t="shared" si="15"/>
        <v>0</v>
      </c>
      <c r="G380" s="54">
        <f t="shared" si="16"/>
        <v>0</v>
      </c>
      <c r="H380" s="55">
        <v>10</v>
      </c>
      <c r="I380" s="55">
        <v>10</v>
      </c>
      <c r="J380" s="56"/>
      <c r="K380" s="57">
        <f t="shared" si="17"/>
        <v>0</v>
      </c>
      <c r="L380" s="46"/>
      <c r="M380" s="47"/>
    </row>
    <row r="381" spans="1:13" ht="31.2">
      <c r="A381" s="36"/>
      <c r="B381" s="49" t="s">
        <v>1143</v>
      </c>
      <c r="C381" s="50" t="s">
        <v>1144</v>
      </c>
      <c r="D381" s="58" t="s">
        <v>1145</v>
      </c>
      <c r="E381" s="52">
        <v>687.46</v>
      </c>
      <c r="F381" s="53">
        <f t="shared" si="15"/>
        <v>0</v>
      </c>
      <c r="G381" s="54">
        <f t="shared" si="16"/>
        <v>0</v>
      </c>
      <c r="H381" s="55">
        <v>5</v>
      </c>
      <c r="I381" s="55">
        <v>5</v>
      </c>
      <c r="J381" s="56"/>
      <c r="K381" s="57">
        <f t="shared" si="17"/>
        <v>0</v>
      </c>
      <c r="L381" s="46"/>
      <c r="M381" s="47"/>
    </row>
    <row r="382" spans="1:13" ht="31.8" thickBot="1">
      <c r="A382" s="59"/>
      <c r="B382" s="60" t="s">
        <v>1146</v>
      </c>
      <c r="C382" s="61" t="s">
        <v>1147</v>
      </c>
      <c r="D382" s="62" t="s">
        <v>1148</v>
      </c>
      <c r="E382" s="63">
        <v>601.63</v>
      </c>
      <c r="F382" s="64">
        <f t="shared" si="15"/>
        <v>0</v>
      </c>
      <c r="G382" s="65">
        <f t="shared" si="16"/>
        <v>0</v>
      </c>
      <c r="H382" s="66">
        <v>5</v>
      </c>
      <c r="I382" s="66">
        <v>5</v>
      </c>
      <c r="J382" s="67"/>
      <c r="K382" s="68">
        <f t="shared" si="17"/>
        <v>0</v>
      </c>
      <c r="L382" s="46"/>
      <c r="M382" s="47"/>
    </row>
    <row r="383" spans="1:13" ht="84.75" customHeight="1" thickBot="1">
      <c r="A383" s="80"/>
      <c r="B383" s="119" t="s">
        <v>1149</v>
      </c>
      <c r="C383" s="128" t="s">
        <v>1150</v>
      </c>
      <c r="D383" s="121" t="s">
        <v>1151</v>
      </c>
      <c r="E383" s="122">
        <v>372.8</v>
      </c>
      <c r="F383" s="123">
        <f t="shared" si="15"/>
        <v>0</v>
      </c>
      <c r="G383" s="124">
        <f t="shared" si="16"/>
        <v>0</v>
      </c>
      <c r="H383" s="125">
        <v>8</v>
      </c>
      <c r="I383" s="125">
        <v>8</v>
      </c>
      <c r="J383" s="126"/>
      <c r="K383" s="127">
        <f t="shared" si="17"/>
        <v>0</v>
      </c>
      <c r="L383" s="46"/>
      <c r="M383" s="47"/>
    </row>
    <row r="384" spans="1:13" ht="95.25" customHeight="1" thickBot="1">
      <c r="A384" s="80"/>
      <c r="B384" s="81" t="s">
        <v>1152</v>
      </c>
      <c r="C384" s="82" t="s">
        <v>1153</v>
      </c>
      <c r="D384" s="83" t="s">
        <v>1154</v>
      </c>
      <c r="E384" s="84">
        <v>372.8</v>
      </c>
      <c r="F384" s="85">
        <f t="shared" si="15"/>
        <v>0</v>
      </c>
      <c r="G384" s="86">
        <f t="shared" si="16"/>
        <v>0</v>
      </c>
      <c r="H384" s="87">
        <v>8</v>
      </c>
      <c r="I384" s="87">
        <v>8</v>
      </c>
      <c r="J384" s="88"/>
      <c r="K384" s="89">
        <f t="shared" si="17"/>
        <v>0</v>
      </c>
      <c r="L384" s="46"/>
      <c r="M384" s="47"/>
    </row>
    <row r="385" spans="1:14" ht="25.5" customHeight="1">
      <c r="A385" s="69"/>
      <c r="B385" s="37" t="s">
        <v>1155</v>
      </c>
      <c r="C385" s="38" t="s">
        <v>1156</v>
      </c>
      <c r="D385" s="70" t="s">
        <v>1157</v>
      </c>
      <c r="E385" s="40">
        <v>51.86</v>
      </c>
      <c r="F385" s="41">
        <f t="shared" si="15"/>
        <v>0</v>
      </c>
      <c r="G385" s="42">
        <f t="shared" si="16"/>
        <v>0</v>
      </c>
      <c r="H385" s="43">
        <v>25</v>
      </c>
      <c r="I385" s="43">
        <v>100</v>
      </c>
      <c r="J385" s="44"/>
      <c r="K385" s="45">
        <f t="shared" si="17"/>
        <v>0</v>
      </c>
      <c r="L385" s="46"/>
      <c r="M385" s="47"/>
    </row>
    <row r="386" spans="1:14" ht="25.5" customHeight="1">
      <c r="A386" s="36"/>
      <c r="B386" s="49" t="s">
        <v>1158</v>
      </c>
      <c r="C386" s="50" t="s">
        <v>1159</v>
      </c>
      <c r="D386" s="58" t="s">
        <v>1160</v>
      </c>
      <c r="E386" s="52">
        <v>34.53</v>
      </c>
      <c r="F386" s="53">
        <f t="shared" si="15"/>
        <v>0</v>
      </c>
      <c r="G386" s="54">
        <f t="shared" si="16"/>
        <v>0</v>
      </c>
      <c r="H386" s="55">
        <v>50</v>
      </c>
      <c r="I386" s="55">
        <v>50</v>
      </c>
      <c r="J386" s="56"/>
      <c r="K386" s="57">
        <f t="shared" si="17"/>
        <v>0</v>
      </c>
      <c r="L386" s="46"/>
      <c r="M386" s="47"/>
    </row>
    <row r="387" spans="1:14" ht="25.5" customHeight="1">
      <c r="A387" s="36"/>
      <c r="B387" s="49" t="s">
        <v>1161</v>
      </c>
      <c r="C387" s="50" t="s">
        <v>1162</v>
      </c>
      <c r="D387" s="58" t="s">
        <v>1163</v>
      </c>
      <c r="E387" s="52">
        <v>33.809999999999995</v>
      </c>
      <c r="F387" s="53">
        <f t="shared" si="15"/>
        <v>0</v>
      </c>
      <c r="G387" s="54">
        <f t="shared" si="16"/>
        <v>0</v>
      </c>
      <c r="H387" s="55">
        <v>25</v>
      </c>
      <c r="I387" s="55">
        <v>25</v>
      </c>
      <c r="J387" s="56"/>
      <c r="K387" s="57">
        <f t="shared" si="17"/>
        <v>0</v>
      </c>
      <c r="L387" s="46"/>
      <c r="M387" s="47"/>
    </row>
    <row r="388" spans="1:14" ht="25.5" customHeight="1">
      <c r="A388" s="36"/>
      <c r="B388" s="49" t="s">
        <v>1164</v>
      </c>
      <c r="C388" s="50" t="s">
        <v>1165</v>
      </c>
      <c r="D388" s="58" t="s">
        <v>1166</v>
      </c>
      <c r="E388" s="52">
        <v>91.23</v>
      </c>
      <c r="F388" s="53">
        <f t="shared" si="15"/>
        <v>0</v>
      </c>
      <c r="G388" s="54">
        <f t="shared" si="16"/>
        <v>0</v>
      </c>
      <c r="H388" s="55">
        <v>15</v>
      </c>
      <c r="I388" s="55">
        <v>15</v>
      </c>
      <c r="J388" s="56"/>
      <c r="K388" s="57">
        <f t="shared" si="17"/>
        <v>0</v>
      </c>
      <c r="L388" s="46"/>
      <c r="M388" s="47"/>
    </row>
    <row r="389" spans="1:14" ht="25.5" customHeight="1">
      <c r="A389" s="36"/>
      <c r="B389" s="49" t="s">
        <v>1167</v>
      </c>
      <c r="C389" s="50" t="s">
        <v>1168</v>
      </c>
      <c r="D389" s="58" t="s">
        <v>1169</v>
      </c>
      <c r="E389" s="52">
        <v>165.94</v>
      </c>
      <c r="F389" s="53">
        <f t="shared" ref="F389:F452" si="18">$F$2</f>
        <v>0</v>
      </c>
      <c r="G389" s="54">
        <f t="shared" ref="G389:G452" si="19">IFERROR(E389*F389,"-")</f>
        <v>0</v>
      </c>
      <c r="H389" s="55">
        <v>8</v>
      </c>
      <c r="I389" s="55">
        <v>8</v>
      </c>
      <c r="J389" s="56"/>
      <c r="K389" s="57">
        <f t="shared" ref="K389:K452" si="20">IFERROR(J389*G389,0)</f>
        <v>0</v>
      </c>
      <c r="L389" s="46"/>
      <c r="M389" s="47"/>
    </row>
    <row r="390" spans="1:14" ht="25.5" customHeight="1">
      <c r="A390" s="36"/>
      <c r="B390" s="49" t="s">
        <v>1170</v>
      </c>
      <c r="C390" s="50" t="s">
        <v>1171</v>
      </c>
      <c r="D390" s="58" t="s">
        <v>1172</v>
      </c>
      <c r="E390" s="52">
        <v>481.81</v>
      </c>
      <c r="F390" s="53">
        <f t="shared" si="18"/>
        <v>0</v>
      </c>
      <c r="G390" s="54">
        <f t="shared" si="19"/>
        <v>0</v>
      </c>
      <c r="H390" s="55">
        <v>2</v>
      </c>
      <c r="I390" s="55">
        <v>2</v>
      </c>
      <c r="J390" s="56"/>
      <c r="K390" s="57">
        <f t="shared" si="20"/>
        <v>0</v>
      </c>
      <c r="L390" s="46"/>
      <c r="M390" s="47"/>
    </row>
    <row r="391" spans="1:14" ht="25.5" customHeight="1" thickBot="1">
      <c r="A391" s="59"/>
      <c r="B391" s="71" t="s">
        <v>1173</v>
      </c>
      <c r="C391" s="72" t="s">
        <v>1174</v>
      </c>
      <c r="D391" s="106" t="s">
        <v>1175</v>
      </c>
      <c r="E391" s="74">
        <v>849.46</v>
      </c>
      <c r="F391" s="75">
        <f t="shared" si="18"/>
        <v>0</v>
      </c>
      <c r="G391" s="76">
        <f t="shared" si="19"/>
        <v>0</v>
      </c>
      <c r="H391" s="77">
        <v>2</v>
      </c>
      <c r="I391" s="77">
        <v>2</v>
      </c>
      <c r="J391" s="78"/>
      <c r="K391" s="79">
        <f t="shared" si="20"/>
        <v>0</v>
      </c>
      <c r="L391" s="46"/>
      <c r="M391" s="47"/>
    </row>
    <row r="392" spans="1:14" ht="92.25" customHeight="1" thickBot="1">
      <c r="A392" s="80"/>
      <c r="B392" s="81" t="s">
        <v>1176</v>
      </c>
      <c r="C392" s="82" t="s">
        <v>1177</v>
      </c>
      <c r="D392" s="83" t="s">
        <v>1178</v>
      </c>
      <c r="E392" s="84">
        <v>9.1199999999999992</v>
      </c>
      <c r="F392" s="85">
        <f t="shared" si="18"/>
        <v>0</v>
      </c>
      <c r="G392" s="86">
        <f t="shared" si="19"/>
        <v>0</v>
      </c>
      <c r="H392" s="87">
        <v>40</v>
      </c>
      <c r="I392" s="87">
        <v>160</v>
      </c>
      <c r="J392" s="88"/>
      <c r="K392" s="89">
        <f t="shared" si="20"/>
        <v>0</v>
      </c>
      <c r="L392" s="46"/>
      <c r="M392" s="47"/>
    </row>
    <row r="393" spans="1:14" ht="16.2">
      <c r="A393" s="116"/>
      <c r="B393" s="37" t="s">
        <v>1179</v>
      </c>
      <c r="C393" s="38" t="s">
        <v>1180</v>
      </c>
      <c r="D393" s="70" t="s">
        <v>1181</v>
      </c>
      <c r="E393" s="40">
        <v>47.559999999999995</v>
      </c>
      <c r="F393" s="41">
        <f t="shared" si="18"/>
        <v>0</v>
      </c>
      <c r="G393" s="42">
        <f t="shared" si="19"/>
        <v>0</v>
      </c>
      <c r="H393" s="43">
        <v>15</v>
      </c>
      <c r="I393" s="43">
        <v>60</v>
      </c>
      <c r="J393" s="44"/>
      <c r="K393" s="45">
        <f t="shared" si="20"/>
        <v>0</v>
      </c>
      <c r="L393" s="46"/>
      <c r="M393" s="47"/>
      <c r="N393" s="145"/>
    </row>
    <row r="394" spans="1:14" ht="15.6">
      <c r="A394" s="36"/>
      <c r="B394" s="49" t="s">
        <v>1182</v>
      </c>
      <c r="C394" s="50" t="s">
        <v>1183</v>
      </c>
      <c r="D394" s="58" t="s">
        <v>1184</v>
      </c>
      <c r="E394" s="52">
        <v>41.6</v>
      </c>
      <c r="F394" s="53">
        <f t="shared" si="18"/>
        <v>0</v>
      </c>
      <c r="G394" s="54">
        <f t="shared" si="19"/>
        <v>0</v>
      </c>
      <c r="H394" s="55">
        <v>15</v>
      </c>
      <c r="I394" s="55">
        <v>60</v>
      </c>
      <c r="J394" s="56"/>
      <c r="K394" s="57">
        <f t="shared" si="20"/>
        <v>0</v>
      </c>
      <c r="L394" s="46"/>
      <c r="M394" s="47"/>
    </row>
    <row r="395" spans="1:14" ht="15.6">
      <c r="A395" s="36"/>
      <c r="B395" s="49" t="s">
        <v>1185</v>
      </c>
      <c r="C395" s="50" t="s">
        <v>1186</v>
      </c>
      <c r="D395" s="58" t="s">
        <v>1187</v>
      </c>
      <c r="E395" s="52">
        <v>73.650000000000006</v>
      </c>
      <c r="F395" s="53">
        <f t="shared" si="18"/>
        <v>0</v>
      </c>
      <c r="G395" s="54">
        <f t="shared" si="19"/>
        <v>0</v>
      </c>
      <c r="H395" s="55">
        <v>10</v>
      </c>
      <c r="I395" s="55">
        <v>40</v>
      </c>
      <c r="J395" s="56"/>
      <c r="K395" s="57">
        <f t="shared" si="20"/>
        <v>0</v>
      </c>
      <c r="L395" s="46"/>
      <c r="M395" s="47"/>
    </row>
    <row r="396" spans="1:14" ht="15.6">
      <c r="A396" s="36"/>
      <c r="B396" s="49" t="s">
        <v>1188</v>
      </c>
      <c r="C396" s="50" t="s">
        <v>1189</v>
      </c>
      <c r="D396" s="58" t="s">
        <v>1190</v>
      </c>
      <c r="E396" s="52">
        <v>61.519999999999996</v>
      </c>
      <c r="F396" s="53">
        <f t="shared" si="18"/>
        <v>0</v>
      </c>
      <c r="G396" s="54">
        <f t="shared" si="19"/>
        <v>0</v>
      </c>
      <c r="H396" s="55">
        <v>15</v>
      </c>
      <c r="I396" s="55">
        <v>15</v>
      </c>
      <c r="J396" s="56"/>
      <c r="K396" s="57">
        <f t="shared" si="20"/>
        <v>0</v>
      </c>
      <c r="L396" s="46"/>
      <c r="M396" s="47"/>
    </row>
    <row r="397" spans="1:14" ht="15.6">
      <c r="A397" s="36"/>
      <c r="B397" s="49" t="s">
        <v>1191</v>
      </c>
      <c r="C397" s="50" t="s">
        <v>1192</v>
      </c>
      <c r="D397" s="58" t="s">
        <v>1193</v>
      </c>
      <c r="E397" s="52">
        <v>67.5</v>
      </c>
      <c r="F397" s="53">
        <f t="shared" si="18"/>
        <v>0</v>
      </c>
      <c r="G397" s="54">
        <f t="shared" si="19"/>
        <v>0</v>
      </c>
      <c r="H397" s="55">
        <v>12</v>
      </c>
      <c r="I397" s="55">
        <v>12</v>
      </c>
      <c r="J397" s="56"/>
      <c r="K397" s="57">
        <f t="shared" si="20"/>
        <v>0</v>
      </c>
      <c r="L397" s="46"/>
      <c r="M397" s="47"/>
    </row>
    <row r="398" spans="1:14" ht="15.6">
      <c r="A398" s="36"/>
      <c r="B398" s="49" t="s">
        <v>1194</v>
      </c>
      <c r="C398" s="50" t="s">
        <v>1195</v>
      </c>
      <c r="D398" s="58" t="s">
        <v>1196</v>
      </c>
      <c r="E398" s="52">
        <v>212.79999999999998</v>
      </c>
      <c r="F398" s="53">
        <f t="shared" si="18"/>
        <v>0</v>
      </c>
      <c r="G398" s="54">
        <f t="shared" si="19"/>
        <v>0</v>
      </c>
      <c r="H398" s="55">
        <v>10</v>
      </c>
      <c r="I398" s="55">
        <v>10</v>
      </c>
      <c r="J398" s="56"/>
      <c r="K398" s="57">
        <f t="shared" si="20"/>
        <v>0</v>
      </c>
      <c r="L398" s="46"/>
      <c r="M398" s="47"/>
    </row>
    <row r="399" spans="1:14" ht="15.6">
      <c r="A399" s="36"/>
      <c r="B399" s="49" t="s">
        <v>1197</v>
      </c>
      <c r="C399" s="50" t="s">
        <v>1198</v>
      </c>
      <c r="D399" s="58" t="s">
        <v>1199</v>
      </c>
      <c r="E399" s="52">
        <v>99.9</v>
      </c>
      <c r="F399" s="53">
        <f t="shared" si="18"/>
        <v>0</v>
      </c>
      <c r="G399" s="54">
        <f t="shared" si="19"/>
        <v>0</v>
      </c>
      <c r="H399" s="55">
        <v>10</v>
      </c>
      <c r="I399" s="55">
        <v>10</v>
      </c>
      <c r="J399" s="56"/>
      <c r="K399" s="57">
        <f t="shared" si="20"/>
        <v>0</v>
      </c>
      <c r="L399" s="46"/>
      <c r="M399" s="47"/>
    </row>
    <row r="400" spans="1:14" ht="15.6">
      <c r="A400" s="36"/>
      <c r="B400" s="49" t="s">
        <v>1200</v>
      </c>
      <c r="C400" s="50" t="s">
        <v>1201</v>
      </c>
      <c r="D400" s="58" t="s">
        <v>1202</v>
      </c>
      <c r="E400" s="52">
        <v>134.69999999999999</v>
      </c>
      <c r="F400" s="53">
        <f t="shared" si="18"/>
        <v>0</v>
      </c>
      <c r="G400" s="54">
        <f t="shared" si="19"/>
        <v>0</v>
      </c>
      <c r="H400" s="55">
        <v>10</v>
      </c>
      <c r="I400" s="55">
        <v>10</v>
      </c>
      <c r="J400" s="56"/>
      <c r="K400" s="57">
        <f t="shared" si="20"/>
        <v>0</v>
      </c>
      <c r="L400" s="46"/>
      <c r="M400" s="47"/>
    </row>
    <row r="401" spans="1:13" ht="15.6">
      <c r="A401" s="36"/>
      <c r="B401" s="49" t="s">
        <v>1203</v>
      </c>
      <c r="C401" s="50" t="s">
        <v>1204</v>
      </c>
      <c r="D401" s="58" t="s">
        <v>1205</v>
      </c>
      <c r="E401" s="52">
        <v>505.76</v>
      </c>
      <c r="F401" s="53">
        <f t="shared" si="18"/>
        <v>0</v>
      </c>
      <c r="G401" s="54">
        <f t="shared" si="19"/>
        <v>0</v>
      </c>
      <c r="H401" s="55">
        <v>5</v>
      </c>
      <c r="I401" s="55">
        <v>5</v>
      </c>
      <c r="J401" s="56"/>
      <c r="K401" s="57">
        <f t="shared" si="20"/>
        <v>0</v>
      </c>
      <c r="L401" s="46"/>
      <c r="M401" s="47"/>
    </row>
    <row r="402" spans="1:13" ht="15.6">
      <c r="A402" s="36"/>
      <c r="B402" s="49" t="s">
        <v>1206</v>
      </c>
      <c r="C402" s="50" t="s">
        <v>1207</v>
      </c>
      <c r="D402" s="58" t="s">
        <v>1208</v>
      </c>
      <c r="E402" s="52">
        <v>468.09999999999997</v>
      </c>
      <c r="F402" s="53">
        <f t="shared" si="18"/>
        <v>0</v>
      </c>
      <c r="G402" s="54">
        <f t="shared" si="19"/>
        <v>0</v>
      </c>
      <c r="H402" s="55">
        <v>3</v>
      </c>
      <c r="I402" s="55">
        <v>3</v>
      </c>
      <c r="J402" s="56"/>
      <c r="K402" s="57">
        <f t="shared" si="20"/>
        <v>0</v>
      </c>
      <c r="L402" s="46"/>
      <c r="M402" s="47"/>
    </row>
    <row r="403" spans="1:13" ht="15.6">
      <c r="A403" s="36"/>
      <c r="B403" s="49" t="s">
        <v>1209</v>
      </c>
      <c r="C403" s="50" t="s">
        <v>1210</v>
      </c>
      <c r="D403" s="58" t="s">
        <v>1211</v>
      </c>
      <c r="E403" s="52">
        <v>365.71999999999997</v>
      </c>
      <c r="F403" s="53">
        <f t="shared" si="18"/>
        <v>0</v>
      </c>
      <c r="G403" s="54">
        <f t="shared" si="19"/>
        <v>0</v>
      </c>
      <c r="H403" s="55">
        <v>4</v>
      </c>
      <c r="I403" s="55">
        <v>4</v>
      </c>
      <c r="J403" s="56"/>
      <c r="K403" s="57">
        <f t="shared" si="20"/>
        <v>0</v>
      </c>
      <c r="L403" s="46"/>
      <c r="M403" s="47"/>
    </row>
    <row r="404" spans="1:13" ht="15.6">
      <c r="A404" s="36"/>
      <c r="B404" s="49" t="s">
        <v>1212</v>
      </c>
      <c r="C404" s="50" t="s">
        <v>1213</v>
      </c>
      <c r="D404" s="58" t="s">
        <v>1214</v>
      </c>
      <c r="E404" s="52">
        <v>749.42</v>
      </c>
      <c r="F404" s="53">
        <f t="shared" si="18"/>
        <v>0</v>
      </c>
      <c r="G404" s="54">
        <f t="shared" si="19"/>
        <v>0</v>
      </c>
      <c r="H404" s="55">
        <v>4</v>
      </c>
      <c r="I404" s="55">
        <v>4</v>
      </c>
      <c r="J404" s="56"/>
      <c r="K404" s="57">
        <f t="shared" si="20"/>
        <v>0</v>
      </c>
      <c r="L404" s="46"/>
      <c r="M404" s="47"/>
    </row>
    <row r="405" spans="1:13" ht="15.6">
      <c r="A405" s="36"/>
      <c r="B405" s="49" t="s">
        <v>1215</v>
      </c>
      <c r="C405" s="50" t="s">
        <v>1216</v>
      </c>
      <c r="D405" s="115" t="s">
        <v>1217</v>
      </c>
      <c r="E405" s="52">
        <v>800.28</v>
      </c>
      <c r="F405" s="53">
        <f t="shared" si="18"/>
        <v>0</v>
      </c>
      <c r="G405" s="54">
        <f t="shared" si="19"/>
        <v>0</v>
      </c>
      <c r="H405" s="55">
        <v>2</v>
      </c>
      <c r="I405" s="55">
        <v>2</v>
      </c>
      <c r="J405" s="56"/>
      <c r="K405" s="57">
        <f t="shared" si="20"/>
        <v>0</v>
      </c>
      <c r="L405" s="46"/>
      <c r="M405" s="47"/>
    </row>
    <row r="406" spans="1:13" ht="16.2" thickBot="1">
      <c r="A406" s="59"/>
      <c r="B406" s="71" t="s">
        <v>1218</v>
      </c>
      <c r="C406" s="72" t="s">
        <v>1219</v>
      </c>
      <c r="D406" s="134" t="s">
        <v>1220</v>
      </c>
      <c r="E406" s="74">
        <v>1067.33</v>
      </c>
      <c r="F406" s="75">
        <f t="shared" si="18"/>
        <v>0</v>
      </c>
      <c r="G406" s="76">
        <f t="shared" si="19"/>
        <v>0</v>
      </c>
      <c r="H406" s="77">
        <v>4</v>
      </c>
      <c r="I406" s="77">
        <v>4</v>
      </c>
      <c r="J406" s="78"/>
      <c r="K406" s="79">
        <f t="shared" si="20"/>
        <v>0</v>
      </c>
      <c r="L406" s="46"/>
      <c r="M406" s="47"/>
    </row>
    <row r="407" spans="1:13" ht="15.6">
      <c r="A407" s="69"/>
      <c r="B407" s="92" t="s">
        <v>1221</v>
      </c>
      <c r="C407" s="93" t="s">
        <v>1222</v>
      </c>
      <c r="D407" s="94" t="s">
        <v>1223</v>
      </c>
      <c r="E407" s="95">
        <v>64.040000000000006</v>
      </c>
      <c r="F407" s="96">
        <f t="shared" si="18"/>
        <v>0</v>
      </c>
      <c r="G407" s="97">
        <f t="shared" si="19"/>
        <v>0</v>
      </c>
      <c r="H407" s="99">
        <v>50</v>
      </c>
      <c r="I407" s="99">
        <v>50</v>
      </c>
      <c r="J407" s="100"/>
      <c r="K407" s="101">
        <f t="shared" si="20"/>
        <v>0</v>
      </c>
      <c r="L407" s="46"/>
      <c r="M407" s="47"/>
    </row>
    <row r="408" spans="1:13" ht="16.2">
      <c r="A408" s="112"/>
      <c r="B408" s="49" t="s">
        <v>1224</v>
      </c>
      <c r="C408" s="50" t="s">
        <v>1225</v>
      </c>
      <c r="D408" s="58" t="s">
        <v>1226</v>
      </c>
      <c r="E408" s="52">
        <v>61.419999999999995</v>
      </c>
      <c r="F408" s="53">
        <f t="shared" si="18"/>
        <v>0</v>
      </c>
      <c r="G408" s="54">
        <f t="shared" si="19"/>
        <v>0</v>
      </c>
      <c r="H408" s="55">
        <v>10</v>
      </c>
      <c r="I408" s="55">
        <v>40</v>
      </c>
      <c r="J408" s="56"/>
      <c r="K408" s="57">
        <f t="shared" si="20"/>
        <v>0</v>
      </c>
      <c r="L408" s="46"/>
      <c r="M408" s="47"/>
    </row>
    <row r="409" spans="1:13" ht="15.6">
      <c r="A409" s="36"/>
      <c r="B409" s="49" t="s">
        <v>1227</v>
      </c>
      <c r="C409" s="50" t="s">
        <v>1228</v>
      </c>
      <c r="D409" s="58" t="s">
        <v>1229</v>
      </c>
      <c r="E409" s="52">
        <v>133.63999999999999</v>
      </c>
      <c r="F409" s="53">
        <f t="shared" si="18"/>
        <v>0</v>
      </c>
      <c r="G409" s="54">
        <f t="shared" si="19"/>
        <v>0</v>
      </c>
      <c r="H409" s="55">
        <v>10</v>
      </c>
      <c r="I409" s="55">
        <v>10</v>
      </c>
      <c r="J409" s="56"/>
      <c r="K409" s="57">
        <f t="shared" si="20"/>
        <v>0</v>
      </c>
      <c r="L409" s="46"/>
      <c r="M409" s="47"/>
    </row>
    <row r="410" spans="1:13" ht="16.2" thickBot="1">
      <c r="A410" s="59"/>
      <c r="B410" s="60" t="s">
        <v>1230</v>
      </c>
      <c r="C410" s="61" t="s">
        <v>1231</v>
      </c>
      <c r="D410" s="62" t="s">
        <v>1232</v>
      </c>
      <c r="E410" s="63">
        <v>273.64</v>
      </c>
      <c r="F410" s="64">
        <f t="shared" si="18"/>
        <v>0</v>
      </c>
      <c r="G410" s="65">
        <f t="shared" si="19"/>
        <v>0</v>
      </c>
      <c r="H410" s="66">
        <v>8</v>
      </c>
      <c r="I410" s="66">
        <v>8</v>
      </c>
      <c r="J410" s="67"/>
      <c r="K410" s="68">
        <f t="shared" si="20"/>
        <v>0</v>
      </c>
      <c r="L410" s="46"/>
      <c r="M410" s="47"/>
    </row>
    <row r="411" spans="1:13" ht="15.6">
      <c r="A411" s="185"/>
      <c r="B411" s="37" t="s">
        <v>1233</v>
      </c>
      <c r="C411" s="38" t="s">
        <v>1234</v>
      </c>
      <c r="D411" s="103" t="s">
        <v>1235</v>
      </c>
      <c r="E411" s="40">
        <v>78.78</v>
      </c>
      <c r="F411" s="41">
        <f t="shared" si="18"/>
        <v>0</v>
      </c>
      <c r="G411" s="42">
        <f t="shared" si="19"/>
        <v>0</v>
      </c>
      <c r="H411" s="43">
        <v>15</v>
      </c>
      <c r="I411" s="43">
        <v>60</v>
      </c>
      <c r="J411" s="44"/>
      <c r="K411" s="45">
        <f t="shared" si="20"/>
        <v>0</v>
      </c>
      <c r="L411" s="46"/>
      <c r="M411" s="47"/>
    </row>
    <row r="412" spans="1:13" ht="15.6">
      <c r="A412" s="186"/>
      <c r="B412" s="49" t="s">
        <v>1236</v>
      </c>
      <c r="C412" s="50" t="s">
        <v>1237</v>
      </c>
      <c r="D412" s="58" t="s">
        <v>1238</v>
      </c>
      <c r="E412" s="52">
        <v>150</v>
      </c>
      <c r="F412" s="53">
        <f t="shared" si="18"/>
        <v>0</v>
      </c>
      <c r="G412" s="54">
        <f t="shared" si="19"/>
        <v>0</v>
      </c>
      <c r="H412" s="55">
        <v>15</v>
      </c>
      <c r="I412" s="55">
        <v>15</v>
      </c>
      <c r="J412" s="56"/>
      <c r="K412" s="57">
        <f t="shared" si="20"/>
        <v>0</v>
      </c>
      <c r="L412" s="46"/>
      <c r="M412" s="47"/>
    </row>
    <row r="413" spans="1:13" ht="15.6">
      <c r="A413" s="186"/>
      <c r="B413" s="49" t="s">
        <v>1239</v>
      </c>
      <c r="C413" s="50" t="s">
        <v>1240</v>
      </c>
      <c r="D413" s="58" t="s">
        <v>1241</v>
      </c>
      <c r="E413" s="52">
        <v>105.04</v>
      </c>
      <c r="F413" s="53">
        <f t="shared" si="18"/>
        <v>0</v>
      </c>
      <c r="G413" s="54">
        <f t="shared" si="19"/>
        <v>0</v>
      </c>
      <c r="H413" s="55">
        <v>8</v>
      </c>
      <c r="I413" s="55">
        <v>8</v>
      </c>
      <c r="J413" s="56"/>
      <c r="K413" s="57">
        <f t="shared" si="20"/>
        <v>0</v>
      </c>
      <c r="L413" s="46"/>
      <c r="M413" s="47"/>
    </row>
    <row r="414" spans="1:13" ht="15.6">
      <c r="A414" s="186"/>
      <c r="B414" s="49" t="s">
        <v>1242</v>
      </c>
      <c r="C414" s="50" t="s">
        <v>1243</v>
      </c>
      <c r="D414" s="58" t="s">
        <v>1244</v>
      </c>
      <c r="E414" s="52">
        <v>312.37</v>
      </c>
      <c r="F414" s="53">
        <f t="shared" si="18"/>
        <v>0</v>
      </c>
      <c r="G414" s="54">
        <f t="shared" si="19"/>
        <v>0</v>
      </c>
      <c r="H414" s="55">
        <v>5</v>
      </c>
      <c r="I414" s="55">
        <v>5</v>
      </c>
      <c r="J414" s="56"/>
      <c r="K414" s="57">
        <f t="shared" si="20"/>
        <v>0</v>
      </c>
      <c r="L414" s="46"/>
      <c r="M414" s="47"/>
    </row>
    <row r="415" spans="1:13" ht="16.2" thickBot="1">
      <c r="A415" s="189"/>
      <c r="B415" s="71" t="s">
        <v>1245</v>
      </c>
      <c r="C415" s="72" t="s">
        <v>1246</v>
      </c>
      <c r="D415" s="106" t="s">
        <v>1247</v>
      </c>
      <c r="E415" s="74">
        <v>291.08999999999997</v>
      </c>
      <c r="F415" s="75">
        <f t="shared" si="18"/>
        <v>0</v>
      </c>
      <c r="G415" s="76">
        <f t="shared" si="19"/>
        <v>0</v>
      </c>
      <c r="H415" s="77">
        <v>5</v>
      </c>
      <c r="I415" s="77">
        <v>5</v>
      </c>
      <c r="J415" s="78"/>
      <c r="K415" s="79">
        <f t="shared" si="20"/>
        <v>0</v>
      </c>
      <c r="L415" s="46"/>
      <c r="M415" s="47"/>
    </row>
    <row r="416" spans="1:13" ht="15.6">
      <c r="A416" s="69"/>
      <c r="B416" s="92" t="s">
        <v>1248</v>
      </c>
      <c r="C416" s="93" t="s">
        <v>1249</v>
      </c>
      <c r="D416" s="114" t="s">
        <v>1250</v>
      </c>
      <c r="E416" s="95">
        <v>77.73</v>
      </c>
      <c r="F416" s="96">
        <f t="shared" si="18"/>
        <v>0</v>
      </c>
      <c r="G416" s="97">
        <f t="shared" si="19"/>
        <v>0</v>
      </c>
      <c r="H416" s="99">
        <v>40</v>
      </c>
      <c r="I416" s="99">
        <v>40</v>
      </c>
      <c r="J416" s="100"/>
      <c r="K416" s="101">
        <f t="shared" si="20"/>
        <v>0</v>
      </c>
      <c r="L416" s="46"/>
      <c r="M416" s="47"/>
    </row>
    <row r="417" spans="1:13" ht="15.6">
      <c r="A417" s="36"/>
      <c r="B417" s="49" t="s">
        <v>1251</v>
      </c>
      <c r="C417" s="50" t="s">
        <v>1252</v>
      </c>
      <c r="D417" s="58" t="s">
        <v>1253</v>
      </c>
      <c r="E417" s="52">
        <v>86.72</v>
      </c>
      <c r="F417" s="53">
        <f t="shared" si="18"/>
        <v>0</v>
      </c>
      <c r="G417" s="54">
        <f t="shared" si="19"/>
        <v>0</v>
      </c>
      <c r="H417" s="55">
        <v>20</v>
      </c>
      <c r="I417" s="55">
        <v>20</v>
      </c>
      <c r="J417" s="56"/>
      <c r="K417" s="57">
        <f t="shared" si="20"/>
        <v>0</v>
      </c>
      <c r="L417" s="46"/>
      <c r="M417" s="47"/>
    </row>
    <row r="418" spans="1:13" ht="15.6">
      <c r="A418" s="36"/>
      <c r="B418" s="49" t="s">
        <v>1254</v>
      </c>
      <c r="C418" s="50" t="s">
        <v>1255</v>
      </c>
      <c r="D418" s="58" t="s">
        <v>1256</v>
      </c>
      <c r="E418" s="52">
        <v>180.39999999999998</v>
      </c>
      <c r="F418" s="53">
        <f t="shared" si="18"/>
        <v>0</v>
      </c>
      <c r="G418" s="54">
        <f t="shared" si="19"/>
        <v>0</v>
      </c>
      <c r="H418" s="55">
        <v>8</v>
      </c>
      <c r="I418" s="55">
        <v>8</v>
      </c>
      <c r="J418" s="56"/>
      <c r="K418" s="57">
        <f t="shared" si="20"/>
        <v>0</v>
      </c>
      <c r="L418" s="46"/>
      <c r="M418" s="47"/>
    </row>
    <row r="419" spans="1:13" ht="15.6">
      <c r="A419" s="36"/>
      <c r="B419" s="49" t="s">
        <v>1257</v>
      </c>
      <c r="C419" s="50" t="s">
        <v>1258</v>
      </c>
      <c r="D419" s="58" t="s">
        <v>1259</v>
      </c>
      <c r="E419" s="52">
        <v>365.46999999999997</v>
      </c>
      <c r="F419" s="53">
        <f t="shared" si="18"/>
        <v>0</v>
      </c>
      <c r="G419" s="54">
        <f t="shared" si="19"/>
        <v>0</v>
      </c>
      <c r="H419" s="55">
        <v>5</v>
      </c>
      <c r="I419" s="55">
        <v>5</v>
      </c>
      <c r="J419" s="56"/>
      <c r="K419" s="57">
        <f t="shared" si="20"/>
        <v>0</v>
      </c>
      <c r="L419" s="46"/>
      <c r="M419" s="47"/>
    </row>
    <row r="420" spans="1:13" ht="16.2" thickBot="1">
      <c r="A420" s="59"/>
      <c r="B420" s="60" t="s">
        <v>1260</v>
      </c>
      <c r="C420" s="61" t="s">
        <v>1261</v>
      </c>
      <c r="D420" s="62" t="s">
        <v>1262</v>
      </c>
      <c r="E420" s="63">
        <v>726.78</v>
      </c>
      <c r="F420" s="64">
        <f t="shared" si="18"/>
        <v>0</v>
      </c>
      <c r="G420" s="65">
        <f t="shared" si="19"/>
        <v>0</v>
      </c>
      <c r="H420" s="66">
        <v>1</v>
      </c>
      <c r="I420" s="66">
        <v>1</v>
      </c>
      <c r="J420" s="67"/>
      <c r="K420" s="68">
        <f t="shared" si="20"/>
        <v>0</v>
      </c>
      <c r="L420" s="46"/>
      <c r="M420" s="47"/>
    </row>
    <row r="421" spans="1:13" ht="53.25" customHeight="1" thickBot="1">
      <c r="A421" s="36"/>
      <c r="B421" s="119" t="s">
        <v>1263</v>
      </c>
      <c r="C421" s="128" t="s">
        <v>1264</v>
      </c>
      <c r="D421" s="121" t="s">
        <v>1265</v>
      </c>
      <c r="E421" s="122">
        <v>1025.43</v>
      </c>
      <c r="F421" s="123">
        <f t="shared" si="18"/>
        <v>0</v>
      </c>
      <c r="G421" s="124">
        <f t="shared" si="19"/>
        <v>0</v>
      </c>
      <c r="H421" s="125">
        <v>10</v>
      </c>
      <c r="I421" s="125">
        <v>10</v>
      </c>
      <c r="J421" s="126"/>
      <c r="K421" s="127">
        <f t="shared" si="20"/>
        <v>0</v>
      </c>
      <c r="L421" s="46"/>
      <c r="M421" s="47"/>
    </row>
    <row r="422" spans="1:13" ht="15.6">
      <c r="A422" s="69"/>
      <c r="B422" s="92" t="s">
        <v>1266</v>
      </c>
      <c r="C422" s="93" t="s">
        <v>1267</v>
      </c>
      <c r="D422" s="114" t="s">
        <v>1268</v>
      </c>
      <c r="E422" s="95">
        <v>79.240000000000009</v>
      </c>
      <c r="F422" s="96">
        <f t="shared" si="18"/>
        <v>0</v>
      </c>
      <c r="G422" s="97">
        <f t="shared" si="19"/>
        <v>0</v>
      </c>
      <c r="H422" s="99">
        <v>10</v>
      </c>
      <c r="I422" s="99">
        <v>40</v>
      </c>
      <c r="J422" s="100"/>
      <c r="K422" s="101">
        <f t="shared" si="20"/>
        <v>0</v>
      </c>
      <c r="L422" s="46"/>
      <c r="M422" s="47"/>
    </row>
    <row r="423" spans="1:13" ht="15.6">
      <c r="A423" s="36"/>
      <c r="B423" s="49" t="s">
        <v>1269</v>
      </c>
      <c r="C423" s="50" t="s">
        <v>1270</v>
      </c>
      <c r="D423" s="58" t="s">
        <v>1271</v>
      </c>
      <c r="E423" s="52">
        <v>157.97999999999999</v>
      </c>
      <c r="F423" s="53">
        <f t="shared" si="18"/>
        <v>0</v>
      </c>
      <c r="G423" s="54">
        <f t="shared" si="19"/>
        <v>0</v>
      </c>
      <c r="H423" s="55">
        <v>10</v>
      </c>
      <c r="I423" s="55">
        <v>10</v>
      </c>
      <c r="J423" s="56"/>
      <c r="K423" s="57">
        <f t="shared" si="20"/>
        <v>0</v>
      </c>
      <c r="L423" s="46"/>
      <c r="M423" s="47"/>
    </row>
    <row r="424" spans="1:13" ht="15.6">
      <c r="A424" s="36"/>
      <c r="B424" s="49" t="s">
        <v>1272</v>
      </c>
      <c r="C424" s="50" t="s">
        <v>1273</v>
      </c>
      <c r="D424" s="58" t="s">
        <v>1274</v>
      </c>
      <c r="E424" s="52">
        <v>134.44999999999999</v>
      </c>
      <c r="F424" s="53">
        <f t="shared" si="18"/>
        <v>0</v>
      </c>
      <c r="G424" s="54">
        <f t="shared" si="19"/>
        <v>0</v>
      </c>
      <c r="H424" s="55">
        <v>15</v>
      </c>
      <c r="I424" s="55">
        <v>15</v>
      </c>
      <c r="J424" s="56"/>
      <c r="K424" s="57">
        <f t="shared" si="20"/>
        <v>0</v>
      </c>
      <c r="L424" s="46"/>
      <c r="M424" s="47"/>
    </row>
    <row r="425" spans="1:13" ht="15.6">
      <c r="A425" s="36"/>
      <c r="B425" s="49" t="s">
        <v>1275</v>
      </c>
      <c r="C425" s="50" t="s">
        <v>1276</v>
      </c>
      <c r="D425" s="58" t="s">
        <v>1277</v>
      </c>
      <c r="E425" s="52">
        <v>219.44</v>
      </c>
      <c r="F425" s="53">
        <f t="shared" si="18"/>
        <v>0</v>
      </c>
      <c r="G425" s="54">
        <f t="shared" si="19"/>
        <v>0</v>
      </c>
      <c r="H425" s="55">
        <v>6</v>
      </c>
      <c r="I425" s="55">
        <v>6</v>
      </c>
      <c r="J425" s="56"/>
      <c r="K425" s="57">
        <f t="shared" si="20"/>
        <v>0</v>
      </c>
      <c r="L425" s="46"/>
      <c r="M425" s="47"/>
    </row>
    <row r="426" spans="1:13" ht="15.6">
      <c r="A426" s="36"/>
      <c r="B426" s="49" t="s">
        <v>1278</v>
      </c>
      <c r="C426" s="50" t="s">
        <v>1279</v>
      </c>
      <c r="D426" s="58" t="s">
        <v>1280</v>
      </c>
      <c r="E426" s="52">
        <v>289.81</v>
      </c>
      <c r="F426" s="53">
        <f t="shared" si="18"/>
        <v>0</v>
      </c>
      <c r="G426" s="54">
        <f t="shared" si="19"/>
        <v>0</v>
      </c>
      <c r="H426" s="55">
        <v>5</v>
      </c>
      <c r="I426" s="55">
        <v>5</v>
      </c>
      <c r="J426" s="56"/>
      <c r="K426" s="57">
        <f t="shared" si="20"/>
        <v>0</v>
      </c>
      <c r="L426" s="46"/>
      <c r="M426" s="47"/>
    </row>
    <row r="427" spans="1:13" ht="15.6">
      <c r="A427" s="36"/>
      <c r="B427" s="49" t="s">
        <v>1281</v>
      </c>
      <c r="C427" s="50" t="s">
        <v>1282</v>
      </c>
      <c r="D427" s="58" t="s">
        <v>1283</v>
      </c>
      <c r="E427" s="52">
        <v>688.21</v>
      </c>
      <c r="F427" s="53">
        <f t="shared" si="18"/>
        <v>0</v>
      </c>
      <c r="G427" s="54">
        <f t="shared" si="19"/>
        <v>0</v>
      </c>
      <c r="H427" s="55">
        <v>4</v>
      </c>
      <c r="I427" s="55">
        <v>4</v>
      </c>
      <c r="J427" s="56"/>
      <c r="K427" s="57">
        <f t="shared" si="20"/>
        <v>0</v>
      </c>
      <c r="L427" s="46"/>
      <c r="M427" s="47"/>
    </row>
    <row r="428" spans="1:13" ht="15.6">
      <c r="A428" s="36"/>
      <c r="B428" s="49" t="s">
        <v>1284</v>
      </c>
      <c r="C428" s="50" t="s">
        <v>1285</v>
      </c>
      <c r="D428" s="58" t="s">
        <v>1286</v>
      </c>
      <c r="E428" s="52">
        <v>712.37</v>
      </c>
      <c r="F428" s="53">
        <f t="shared" si="18"/>
        <v>0</v>
      </c>
      <c r="G428" s="54">
        <f t="shared" si="19"/>
        <v>0</v>
      </c>
      <c r="H428" s="55">
        <v>3</v>
      </c>
      <c r="I428" s="55">
        <v>3</v>
      </c>
      <c r="J428" s="56"/>
      <c r="K428" s="57">
        <f t="shared" si="20"/>
        <v>0</v>
      </c>
      <c r="L428" s="46"/>
      <c r="M428" s="47"/>
    </row>
    <row r="429" spans="1:13" ht="16.2" thickBot="1">
      <c r="A429" s="59"/>
      <c r="B429" s="60" t="s">
        <v>1287</v>
      </c>
      <c r="C429" s="61" t="s">
        <v>1288</v>
      </c>
      <c r="D429" s="62" t="s">
        <v>1289</v>
      </c>
      <c r="E429" s="63">
        <v>1016.93</v>
      </c>
      <c r="F429" s="64">
        <f t="shared" si="18"/>
        <v>0</v>
      </c>
      <c r="G429" s="65">
        <f t="shared" si="19"/>
        <v>0</v>
      </c>
      <c r="H429" s="66">
        <v>3</v>
      </c>
      <c r="I429" s="66">
        <v>3</v>
      </c>
      <c r="J429" s="67"/>
      <c r="K429" s="68">
        <f t="shared" si="20"/>
        <v>0</v>
      </c>
      <c r="L429" s="46"/>
      <c r="M429" s="47"/>
    </row>
    <row r="430" spans="1:13" ht="48" customHeight="1">
      <c r="A430" s="69"/>
      <c r="B430" s="37" t="s">
        <v>1290</v>
      </c>
      <c r="C430" s="38" t="s">
        <v>1291</v>
      </c>
      <c r="D430" s="70" t="s">
        <v>1292</v>
      </c>
      <c r="E430" s="40">
        <v>416.46999999999997</v>
      </c>
      <c r="F430" s="41">
        <f t="shared" si="18"/>
        <v>0</v>
      </c>
      <c r="G430" s="42">
        <f t="shared" si="19"/>
        <v>0</v>
      </c>
      <c r="H430" s="43">
        <v>18</v>
      </c>
      <c r="I430" s="43">
        <v>18</v>
      </c>
      <c r="J430" s="44"/>
      <c r="K430" s="45">
        <f t="shared" si="20"/>
        <v>0</v>
      </c>
      <c r="L430" s="46"/>
      <c r="M430" s="47"/>
    </row>
    <row r="431" spans="1:13" ht="66" customHeight="1" thickBot="1">
      <c r="A431" s="132"/>
      <c r="B431" s="71" t="s">
        <v>1293</v>
      </c>
      <c r="C431" s="72" t="s">
        <v>1294</v>
      </c>
      <c r="D431" s="106" t="s">
        <v>1295</v>
      </c>
      <c r="E431" s="74">
        <v>554.23</v>
      </c>
      <c r="F431" s="75">
        <f t="shared" si="18"/>
        <v>0</v>
      </c>
      <c r="G431" s="76">
        <f t="shared" si="19"/>
        <v>0</v>
      </c>
      <c r="H431" s="77">
        <v>4</v>
      </c>
      <c r="I431" s="77">
        <v>4</v>
      </c>
      <c r="J431" s="78"/>
      <c r="K431" s="79">
        <f t="shared" si="20"/>
        <v>0</v>
      </c>
      <c r="L431" s="46"/>
      <c r="M431" s="47"/>
    </row>
    <row r="432" spans="1:13" ht="50.25" customHeight="1">
      <c r="A432" s="69"/>
      <c r="B432" s="92" t="s">
        <v>1296</v>
      </c>
      <c r="C432" s="93" t="s">
        <v>1297</v>
      </c>
      <c r="D432" s="114" t="s">
        <v>1298</v>
      </c>
      <c r="E432" s="95">
        <v>416.46999999999997</v>
      </c>
      <c r="F432" s="96">
        <f t="shared" si="18"/>
        <v>0</v>
      </c>
      <c r="G432" s="97">
        <f t="shared" si="19"/>
        <v>0</v>
      </c>
      <c r="H432" s="99">
        <v>6</v>
      </c>
      <c r="I432" s="99">
        <v>6</v>
      </c>
      <c r="J432" s="100"/>
      <c r="K432" s="101">
        <f t="shared" si="20"/>
        <v>0</v>
      </c>
      <c r="L432" s="46"/>
      <c r="M432" s="47"/>
    </row>
    <row r="433" spans="1:13" ht="48.75" customHeight="1" thickBot="1">
      <c r="A433" s="132"/>
      <c r="B433" s="60" t="s">
        <v>1299</v>
      </c>
      <c r="C433" s="61" t="s">
        <v>1300</v>
      </c>
      <c r="D433" s="62" t="s">
        <v>1301</v>
      </c>
      <c r="E433" s="63">
        <v>554.23</v>
      </c>
      <c r="F433" s="64">
        <f t="shared" si="18"/>
        <v>0</v>
      </c>
      <c r="G433" s="65">
        <f t="shared" si="19"/>
        <v>0</v>
      </c>
      <c r="H433" s="66">
        <v>3</v>
      </c>
      <c r="I433" s="66">
        <v>3</v>
      </c>
      <c r="J433" s="67"/>
      <c r="K433" s="68">
        <f t="shared" si="20"/>
        <v>0</v>
      </c>
      <c r="L433" s="46"/>
      <c r="M433" s="47"/>
    </row>
    <row r="434" spans="1:13" ht="88.5" customHeight="1" thickBot="1">
      <c r="A434" s="146"/>
      <c r="B434" s="119" t="s">
        <v>1302</v>
      </c>
      <c r="C434" s="128" t="s">
        <v>1303</v>
      </c>
      <c r="D434" s="147" t="s">
        <v>1304</v>
      </c>
      <c r="E434" s="122">
        <v>15.4</v>
      </c>
      <c r="F434" s="123">
        <f t="shared" si="18"/>
        <v>0</v>
      </c>
      <c r="G434" s="124">
        <f t="shared" si="19"/>
        <v>0</v>
      </c>
      <c r="H434" s="125">
        <v>24</v>
      </c>
      <c r="I434" s="125">
        <v>144</v>
      </c>
      <c r="J434" s="126"/>
      <c r="K434" s="127">
        <f t="shared" si="20"/>
        <v>0</v>
      </c>
      <c r="L434" s="46"/>
      <c r="M434" s="47"/>
    </row>
    <row r="435" spans="1:13" ht="48.75" customHeight="1" thickBot="1">
      <c r="A435" s="185"/>
      <c r="B435" s="92" t="s">
        <v>1305</v>
      </c>
      <c r="C435" s="93" t="s">
        <v>1306</v>
      </c>
      <c r="D435" s="114" t="s">
        <v>1307</v>
      </c>
      <c r="E435" s="95">
        <v>20.55</v>
      </c>
      <c r="F435" s="96">
        <f t="shared" si="18"/>
        <v>0</v>
      </c>
      <c r="G435" s="97">
        <f t="shared" si="19"/>
        <v>0</v>
      </c>
      <c r="H435" s="99">
        <v>24</v>
      </c>
      <c r="I435" s="99">
        <v>144</v>
      </c>
      <c r="J435" s="100"/>
      <c r="K435" s="101">
        <f t="shared" si="20"/>
        <v>0</v>
      </c>
      <c r="L435" s="46"/>
      <c r="M435" s="47"/>
    </row>
    <row r="436" spans="1:13" ht="48.75" customHeight="1" thickBot="1">
      <c r="A436" s="195"/>
      <c r="B436" s="60" t="s">
        <v>1308</v>
      </c>
      <c r="C436" s="61" t="s">
        <v>1309</v>
      </c>
      <c r="D436" s="136" t="s">
        <v>1310</v>
      </c>
      <c r="E436" s="137">
        <v>20.55</v>
      </c>
      <c r="F436" s="64">
        <f t="shared" si="18"/>
        <v>0</v>
      </c>
      <c r="G436" s="65">
        <f t="shared" si="19"/>
        <v>0</v>
      </c>
      <c r="H436" s="66">
        <v>20</v>
      </c>
      <c r="I436" s="66">
        <v>120</v>
      </c>
      <c r="J436" s="67"/>
      <c r="K436" s="68">
        <f t="shared" si="20"/>
        <v>0</v>
      </c>
      <c r="L436" s="46"/>
      <c r="M436" s="47"/>
    </row>
    <row r="437" spans="1:13" ht="25.5" customHeight="1">
      <c r="A437" s="69"/>
      <c r="B437" s="37" t="s">
        <v>1311</v>
      </c>
      <c r="C437" s="38" t="s">
        <v>1312</v>
      </c>
      <c r="D437" s="70" t="s">
        <v>1313</v>
      </c>
      <c r="E437" s="40">
        <v>32.409999999999997</v>
      </c>
      <c r="F437" s="41">
        <f t="shared" si="18"/>
        <v>0</v>
      </c>
      <c r="G437" s="42">
        <f t="shared" si="19"/>
        <v>0</v>
      </c>
      <c r="H437" s="43">
        <v>20</v>
      </c>
      <c r="I437" s="43">
        <v>80</v>
      </c>
      <c r="J437" s="44"/>
      <c r="K437" s="45">
        <f t="shared" si="20"/>
        <v>0</v>
      </c>
      <c r="L437" s="46"/>
      <c r="M437" s="47"/>
    </row>
    <row r="438" spans="1:13" ht="25.5" customHeight="1">
      <c r="A438" s="36"/>
      <c r="B438" s="49" t="s">
        <v>1314</v>
      </c>
      <c r="C438" s="50" t="s">
        <v>1315</v>
      </c>
      <c r="D438" s="58" t="s">
        <v>1316</v>
      </c>
      <c r="E438" s="52">
        <v>55.71</v>
      </c>
      <c r="F438" s="53">
        <f t="shared" si="18"/>
        <v>0</v>
      </c>
      <c r="G438" s="54">
        <f t="shared" si="19"/>
        <v>0</v>
      </c>
      <c r="H438" s="55">
        <v>25</v>
      </c>
      <c r="I438" s="55">
        <v>25</v>
      </c>
      <c r="J438" s="56"/>
      <c r="K438" s="57">
        <f t="shared" si="20"/>
        <v>0</v>
      </c>
      <c r="L438" s="46"/>
      <c r="M438" s="47"/>
    </row>
    <row r="439" spans="1:13" ht="25.5" customHeight="1">
      <c r="A439" s="36"/>
      <c r="B439" s="49" t="s">
        <v>1317</v>
      </c>
      <c r="C439" s="50" t="s">
        <v>1318</v>
      </c>
      <c r="D439" s="58" t="s">
        <v>1319</v>
      </c>
      <c r="E439" s="52">
        <v>172.79</v>
      </c>
      <c r="F439" s="53">
        <f t="shared" si="18"/>
        <v>0</v>
      </c>
      <c r="G439" s="54">
        <f t="shared" si="19"/>
        <v>0</v>
      </c>
      <c r="H439" s="55">
        <v>8</v>
      </c>
      <c r="I439" s="55">
        <v>8</v>
      </c>
      <c r="J439" s="56"/>
      <c r="K439" s="57">
        <f t="shared" si="20"/>
        <v>0</v>
      </c>
      <c r="L439" s="46"/>
      <c r="M439" s="47"/>
    </row>
    <row r="440" spans="1:13" ht="25.5" customHeight="1">
      <c r="A440" s="36"/>
      <c r="B440" s="49" t="s">
        <v>1320</v>
      </c>
      <c r="C440" s="50" t="s">
        <v>1321</v>
      </c>
      <c r="D440" s="58" t="s">
        <v>1322</v>
      </c>
      <c r="E440" s="52">
        <v>313.82</v>
      </c>
      <c r="F440" s="53">
        <f t="shared" si="18"/>
        <v>0</v>
      </c>
      <c r="G440" s="54">
        <f t="shared" si="19"/>
        <v>0</v>
      </c>
      <c r="H440" s="55">
        <v>6</v>
      </c>
      <c r="I440" s="55">
        <v>6</v>
      </c>
      <c r="J440" s="56"/>
      <c r="K440" s="57">
        <f t="shared" si="20"/>
        <v>0</v>
      </c>
      <c r="L440" s="46"/>
      <c r="M440" s="47"/>
    </row>
    <row r="441" spans="1:13" ht="25.5" customHeight="1" thickBot="1">
      <c r="A441" s="59"/>
      <c r="B441" s="71" t="s">
        <v>1323</v>
      </c>
      <c r="C441" s="72" t="s">
        <v>1324</v>
      </c>
      <c r="D441" s="106" t="s">
        <v>1325</v>
      </c>
      <c r="E441" s="74">
        <v>674.25</v>
      </c>
      <c r="F441" s="75">
        <f t="shared" si="18"/>
        <v>0</v>
      </c>
      <c r="G441" s="76">
        <f t="shared" si="19"/>
        <v>0</v>
      </c>
      <c r="H441" s="77">
        <v>2</v>
      </c>
      <c r="I441" s="77">
        <v>2</v>
      </c>
      <c r="J441" s="78"/>
      <c r="K441" s="79">
        <f t="shared" si="20"/>
        <v>0</v>
      </c>
      <c r="L441" s="46"/>
      <c r="M441" s="47"/>
    </row>
    <row r="442" spans="1:13" ht="25.5" customHeight="1">
      <c r="A442" s="69"/>
      <c r="B442" s="92" t="s">
        <v>1326</v>
      </c>
      <c r="C442" s="93" t="s">
        <v>1327</v>
      </c>
      <c r="D442" s="114" t="s">
        <v>1328</v>
      </c>
      <c r="E442" s="95">
        <v>36.21</v>
      </c>
      <c r="F442" s="96">
        <f t="shared" si="18"/>
        <v>0</v>
      </c>
      <c r="G442" s="97">
        <f t="shared" si="19"/>
        <v>0</v>
      </c>
      <c r="H442" s="99">
        <v>25</v>
      </c>
      <c r="I442" s="99">
        <v>25</v>
      </c>
      <c r="J442" s="100"/>
      <c r="K442" s="101">
        <f t="shared" si="20"/>
        <v>0</v>
      </c>
      <c r="L442" s="46"/>
      <c r="M442" s="47"/>
    </row>
    <row r="443" spans="1:13" ht="25.5" customHeight="1">
      <c r="A443" s="36"/>
      <c r="B443" s="49" t="s">
        <v>1329</v>
      </c>
      <c r="C443" s="50" t="s">
        <v>1330</v>
      </c>
      <c r="D443" s="58" t="s">
        <v>1331</v>
      </c>
      <c r="E443" s="52">
        <v>48.769999999999996</v>
      </c>
      <c r="F443" s="53">
        <f t="shared" si="18"/>
        <v>0</v>
      </c>
      <c r="G443" s="54">
        <f t="shared" si="19"/>
        <v>0</v>
      </c>
      <c r="H443" s="55">
        <v>15</v>
      </c>
      <c r="I443" s="55">
        <v>15</v>
      </c>
      <c r="J443" s="56"/>
      <c r="K443" s="57">
        <f t="shared" si="20"/>
        <v>0</v>
      </c>
      <c r="L443" s="46"/>
      <c r="M443" s="47"/>
    </row>
    <row r="444" spans="1:13" ht="25.5" customHeight="1">
      <c r="A444" s="36"/>
      <c r="B444" s="49" t="s">
        <v>1332</v>
      </c>
      <c r="C444" s="50" t="s">
        <v>1333</v>
      </c>
      <c r="D444" s="58" t="s">
        <v>1334</v>
      </c>
      <c r="E444" s="52">
        <v>165.84</v>
      </c>
      <c r="F444" s="53">
        <f t="shared" si="18"/>
        <v>0</v>
      </c>
      <c r="G444" s="54">
        <f t="shared" si="19"/>
        <v>0</v>
      </c>
      <c r="H444" s="55">
        <v>10</v>
      </c>
      <c r="I444" s="55">
        <v>10</v>
      </c>
      <c r="J444" s="56"/>
      <c r="K444" s="57">
        <f t="shared" si="20"/>
        <v>0</v>
      </c>
      <c r="L444" s="46"/>
      <c r="M444" s="47"/>
    </row>
    <row r="445" spans="1:13" ht="25.5" customHeight="1">
      <c r="A445" s="36"/>
      <c r="B445" s="49" t="s">
        <v>1335</v>
      </c>
      <c r="C445" s="50" t="s">
        <v>1336</v>
      </c>
      <c r="D445" s="58" t="s">
        <v>1337</v>
      </c>
      <c r="E445" s="52">
        <v>375.45</v>
      </c>
      <c r="F445" s="53">
        <f t="shared" si="18"/>
        <v>0</v>
      </c>
      <c r="G445" s="54">
        <f t="shared" si="19"/>
        <v>0</v>
      </c>
      <c r="H445" s="55">
        <v>4</v>
      </c>
      <c r="I445" s="55">
        <v>4</v>
      </c>
      <c r="J445" s="56"/>
      <c r="K445" s="57">
        <f t="shared" si="20"/>
        <v>0</v>
      </c>
      <c r="L445" s="46"/>
      <c r="M445" s="47"/>
    </row>
    <row r="446" spans="1:13" ht="25.5" customHeight="1" thickBot="1">
      <c r="A446" s="59"/>
      <c r="B446" s="60" t="s">
        <v>1338</v>
      </c>
      <c r="C446" s="61" t="s">
        <v>1339</v>
      </c>
      <c r="D446" s="62" t="s">
        <v>1340</v>
      </c>
      <c r="E446" s="63">
        <v>1166.6500000000001</v>
      </c>
      <c r="F446" s="64">
        <f t="shared" si="18"/>
        <v>0</v>
      </c>
      <c r="G446" s="65">
        <f t="shared" si="19"/>
        <v>0</v>
      </c>
      <c r="H446" s="66">
        <v>1</v>
      </c>
      <c r="I446" s="66">
        <v>1</v>
      </c>
      <c r="J446" s="67"/>
      <c r="K446" s="68">
        <f t="shared" si="20"/>
        <v>0</v>
      </c>
      <c r="L446" s="46"/>
      <c r="M446" s="47"/>
    </row>
    <row r="447" spans="1:13" ht="37.5" customHeight="1">
      <c r="A447" s="69"/>
      <c r="B447" s="37" t="s">
        <v>1341</v>
      </c>
      <c r="C447" s="38" t="s">
        <v>1342</v>
      </c>
      <c r="D447" s="70" t="s">
        <v>1343</v>
      </c>
      <c r="E447" s="40">
        <v>61.62</v>
      </c>
      <c r="F447" s="41">
        <f t="shared" si="18"/>
        <v>0</v>
      </c>
      <c r="G447" s="42">
        <f t="shared" si="19"/>
        <v>0</v>
      </c>
      <c r="H447" s="43">
        <v>30</v>
      </c>
      <c r="I447" s="43">
        <v>30</v>
      </c>
      <c r="J447" s="44"/>
      <c r="K447" s="45">
        <f t="shared" si="20"/>
        <v>0</v>
      </c>
      <c r="L447" s="46"/>
      <c r="M447" s="47"/>
    </row>
    <row r="448" spans="1:13" s="150" customFormat="1" ht="47.25" customHeight="1" thickBot="1">
      <c r="A448" s="59"/>
      <c r="B448" s="71" t="s">
        <v>1344</v>
      </c>
      <c r="C448" s="72" t="s">
        <v>1345</v>
      </c>
      <c r="D448" s="106" t="s">
        <v>1346</v>
      </c>
      <c r="E448" s="74">
        <v>100.87</v>
      </c>
      <c r="F448" s="75">
        <f t="shared" si="18"/>
        <v>0</v>
      </c>
      <c r="G448" s="76">
        <f t="shared" si="19"/>
        <v>0</v>
      </c>
      <c r="H448" s="77">
        <v>20</v>
      </c>
      <c r="I448" s="77">
        <v>20</v>
      </c>
      <c r="J448" s="78"/>
      <c r="K448" s="79">
        <f t="shared" si="20"/>
        <v>0</v>
      </c>
      <c r="L448" s="148"/>
      <c r="M448" s="149"/>
    </row>
    <row r="449" spans="1:13" s="150" customFormat="1" ht="47.25" customHeight="1">
      <c r="A449" s="69"/>
      <c r="B449" s="151" t="s">
        <v>1347</v>
      </c>
      <c r="C449" s="93" t="s">
        <v>1348</v>
      </c>
      <c r="D449" s="114" t="s">
        <v>1349</v>
      </c>
      <c r="E449" s="95">
        <v>265.71999999999997</v>
      </c>
      <c r="F449" s="96">
        <f t="shared" si="18"/>
        <v>0</v>
      </c>
      <c r="G449" s="97">
        <f t="shared" si="19"/>
        <v>0</v>
      </c>
      <c r="H449" s="99">
        <v>30</v>
      </c>
      <c r="I449" s="99">
        <v>30</v>
      </c>
      <c r="J449" s="100"/>
      <c r="K449" s="101">
        <f t="shared" si="20"/>
        <v>0</v>
      </c>
      <c r="L449" s="148"/>
      <c r="M449" s="149"/>
    </row>
    <row r="450" spans="1:13" ht="44.25" customHeight="1">
      <c r="A450" s="112"/>
      <c r="B450" s="152" t="s">
        <v>1350</v>
      </c>
      <c r="C450" s="50" t="s">
        <v>1351</v>
      </c>
      <c r="D450" s="58" t="s">
        <v>1352</v>
      </c>
      <c r="E450" s="52">
        <v>47.949999999999996</v>
      </c>
      <c r="F450" s="53">
        <f t="shared" si="18"/>
        <v>0</v>
      </c>
      <c r="G450" s="54">
        <f t="shared" si="19"/>
        <v>0</v>
      </c>
      <c r="H450" s="55">
        <v>30</v>
      </c>
      <c r="I450" s="55">
        <v>30</v>
      </c>
      <c r="J450" s="56"/>
      <c r="K450" s="57">
        <f t="shared" si="20"/>
        <v>0</v>
      </c>
      <c r="L450" s="46"/>
      <c r="M450" s="47"/>
    </row>
    <row r="451" spans="1:13" ht="36" customHeight="1" thickBot="1">
      <c r="A451" s="59"/>
      <c r="B451" s="60" t="s">
        <v>1353</v>
      </c>
      <c r="C451" s="61" t="s">
        <v>1354</v>
      </c>
      <c r="D451" s="62" t="s">
        <v>1355</v>
      </c>
      <c r="E451" s="63">
        <v>99.940000000000012</v>
      </c>
      <c r="F451" s="64">
        <f t="shared" si="18"/>
        <v>0</v>
      </c>
      <c r="G451" s="65">
        <f t="shared" si="19"/>
        <v>0</v>
      </c>
      <c r="H451" s="66">
        <v>20</v>
      </c>
      <c r="I451" s="66">
        <v>20</v>
      </c>
      <c r="J451" s="67"/>
      <c r="K451" s="68">
        <f t="shared" si="20"/>
        <v>0</v>
      </c>
      <c r="L451" s="46"/>
      <c r="M451" s="47"/>
    </row>
    <row r="452" spans="1:13" ht="90.75" customHeight="1" thickBot="1">
      <c r="A452" s="80"/>
      <c r="B452" s="119" t="s">
        <v>1356</v>
      </c>
      <c r="C452" s="128" t="s">
        <v>1357</v>
      </c>
      <c r="D452" s="121" t="s">
        <v>1358</v>
      </c>
      <c r="E452" s="122">
        <v>48.03</v>
      </c>
      <c r="F452" s="123">
        <f t="shared" si="18"/>
        <v>0</v>
      </c>
      <c r="G452" s="124">
        <f t="shared" si="19"/>
        <v>0</v>
      </c>
      <c r="H452" s="125">
        <v>30</v>
      </c>
      <c r="I452" s="125">
        <v>30</v>
      </c>
      <c r="J452" s="126"/>
      <c r="K452" s="127">
        <f t="shared" si="20"/>
        <v>0</v>
      </c>
      <c r="L452" s="46"/>
      <c r="M452" s="47"/>
    </row>
    <row r="453" spans="1:13" ht="25.5" customHeight="1">
      <c r="A453" s="185"/>
      <c r="B453" s="92" t="s">
        <v>1359</v>
      </c>
      <c r="C453" s="93" t="s">
        <v>1360</v>
      </c>
      <c r="D453" s="114" t="s">
        <v>1361</v>
      </c>
      <c r="E453" s="95">
        <v>23.020000000000003</v>
      </c>
      <c r="F453" s="96">
        <f t="shared" ref="F453:F479" si="21">$F$2</f>
        <v>0</v>
      </c>
      <c r="G453" s="97">
        <f t="shared" ref="G453:G479" si="22">IFERROR(E453*F453,"-")</f>
        <v>0</v>
      </c>
      <c r="H453" s="153">
        <v>25</v>
      </c>
      <c r="I453" s="99">
        <v>25</v>
      </c>
      <c r="J453" s="100"/>
      <c r="K453" s="101">
        <f t="shared" ref="K453:K479" si="23">IFERROR(J453*G453,0)</f>
        <v>0</v>
      </c>
      <c r="L453" s="46"/>
      <c r="M453" s="47"/>
    </row>
    <row r="454" spans="1:13" ht="25.5" customHeight="1">
      <c r="A454" s="186"/>
      <c r="B454" s="49" t="s">
        <v>1362</v>
      </c>
      <c r="C454" s="50" t="s">
        <v>1363</v>
      </c>
      <c r="D454" s="58" t="s">
        <v>1364</v>
      </c>
      <c r="E454" s="52">
        <v>41.339999999999996</v>
      </c>
      <c r="F454" s="53">
        <f t="shared" si="21"/>
        <v>0</v>
      </c>
      <c r="G454" s="54">
        <f t="shared" si="22"/>
        <v>0</v>
      </c>
      <c r="H454" s="154">
        <v>15</v>
      </c>
      <c r="I454" s="55">
        <v>15</v>
      </c>
      <c r="J454" s="56"/>
      <c r="K454" s="57">
        <f t="shared" si="23"/>
        <v>0</v>
      </c>
      <c r="L454" s="46"/>
      <c r="M454" s="47"/>
    </row>
    <row r="455" spans="1:13" ht="25.5" customHeight="1">
      <c r="A455" s="186"/>
      <c r="B455" s="49" t="s">
        <v>1365</v>
      </c>
      <c r="C455" s="50" t="s">
        <v>1366</v>
      </c>
      <c r="D455" s="58" t="s">
        <v>1367</v>
      </c>
      <c r="E455" s="52">
        <v>165.87</v>
      </c>
      <c r="F455" s="53">
        <f t="shared" si="21"/>
        <v>0</v>
      </c>
      <c r="G455" s="54">
        <f t="shared" si="22"/>
        <v>0</v>
      </c>
      <c r="H455" s="155">
        <v>10</v>
      </c>
      <c r="I455" s="55">
        <v>10</v>
      </c>
      <c r="J455" s="56"/>
      <c r="K455" s="57">
        <f t="shared" si="23"/>
        <v>0</v>
      </c>
      <c r="L455" s="46"/>
      <c r="M455" s="47"/>
    </row>
    <row r="456" spans="1:13" ht="25.5" customHeight="1">
      <c r="A456" s="186"/>
      <c r="B456" s="49" t="s">
        <v>1368</v>
      </c>
      <c r="C456" s="50" t="s">
        <v>1369</v>
      </c>
      <c r="D456" s="58" t="s">
        <v>1370</v>
      </c>
      <c r="E456" s="52">
        <v>378.34999999999997</v>
      </c>
      <c r="F456" s="53">
        <f t="shared" si="21"/>
        <v>0</v>
      </c>
      <c r="G456" s="54">
        <f t="shared" si="22"/>
        <v>0</v>
      </c>
      <c r="H456" s="155">
        <v>4</v>
      </c>
      <c r="I456" s="55">
        <v>4</v>
      </c>
      <c r="J456" s="56"/>
      <c r="K456" s="57">
        <f t="shared" si="23"/>
        <v>0</v>
      </c>
      <c r="L456" s="46"/>
      <c r="M456" s="47"/>
    </row>
    <row r="457" spans="1:13" ht="25.5" customHeight="1" thickBot="1">
      <c r="A457" s="189"/>
      <c r="B457" s="60" t="s">
        <v>1371</v>
      </c>
      <c r="C457" s="61" t="s">
        <v>1372</v>
      </c>
      <c r="D457" s="156" t="s">
        <v>1373</v>
      </c>
      <c r="E457" s="63">
        <v>1166.6500000000001</v>
      </c>
      <c r="F457" s="64">
        <f t="shared" si="21"/>
        <v>0</v>
      </c>
      <c r="G457" s="65">
        <f t="shared" si="22"/>
        <v>0</v>
      </c>
      <c r="H457" s="66">
        <v>1</v>
      </c>
      <c r="I457" s="66">
        <v>1</v>
      </c>
      <c r="J457" s="67"/>
      <c r="K457" s="68">
        <f t="shared" si="23"/>
        <v>0</v>
      </c>
      <c r="L457" s="46"/>
      <c r="M457" s="47"/>
    </row>
    <row r="458" spans="1:13" ht="15.6">
      <c r="A458" s="190"/>
      <c r="B458" s="37" t="s">
        <v>1374</v>
      </c>
      <c r="C458" s="38" t="s">
        <v>1375</v>
      </c>
      <c r="D458" s="103" t="s">
        <v>1376</v>
      </c>
      <c r="E458" s="40">
        <v>80.820000000000007</v>
      </c>
      <c r="F458" s="41">
        <f t="shared" si="21"/>
        <v>0</v>
      </c>
      <c r="G458" s="42">
        <f t="shared" si="22"/>
        <v>0</v>
      </c>
      <c r="H458" s="43">
        <v>30</v>
      </c>
      <c r="I458" s="43">
        <v>30</v>
      </c>
      <c r="J458" s="44"/>
      <c r="K458" s="45">
        <f t="shared" si="23"/>
        <v>0</v>
      </c>
      <c r="L458" s="46"/>
      <c r="M458" s="47"/>
    </row>
    <row r="459" spans="1:13" ht="16.2" thickBot="1">
      <c r="A459" s="192"/>
      <c r="B459" s="71" t="s">
        <v>1377</v>
      </c>
      <c r="C459" s="72" t="s">
        <v>1378</v>
      </c>
      <c r="D459" s="107" t="s">
        <v>1379</v>
      </c>
      <c r="E459" s="74">
        <v>82.18</v>
      </c>
      <c r="F459" s="75">
        <f t="shared" si="21"/>
        <v>0</v>
      </c>
      <c r="G459" s="76">
        <f t="shared" si="22"/>
        <v>0</v>
      </c>
      <c r="H459" s="77">
        <v>30</v>
      </c>
      <c r="I459" s="77">
        <v>30</v>
      </c>
      <c r="J459" s="78"/>
      <c r="K459" s="79">
        <f t="shared" si="23"/>
        <v>0</v>
      </c>
      <c r="L459" s="46"/>
      <c r="M459" s="47"/>
    </row>
    <row r="460" spans="1:13" ht="46.5" customHeight="1" thickBot="1">
      <c r="A460" s="80"/>
      <c r="B460" s="81" t="s">
        <v>1380</v>
      </c>
      <c r="C460" s="82" t="s">
        <v>1381</v>
      </c>
      <c r="D460" s="130" t="s">
        <v>1382</v>
      </c>
      <c r="E460" s="84">
        <v>73.960000000000008</v>
      </c>
      <c r="F460" s="85">
        <f t="shared" si="21"/>
        <v>0</v>
      </c>
      <c r="G460" s="86">
        <f t="shared" si="22"/>
        <v>0</v>
      </c>
      <c r="H460" s="87">
        <v>25</v>
      </c>
      <c r="I460" s="87">
        <v>25</v>
      </c>
      <c r="J460" s="88"/>
      <c r="K460" s="89">
        <f t="shared" si="23"/>
        <v>0</v>
      </c>
      <c r="L460" s="46"/>
      <c r="M460" s="47"/>
    </row>
    <row r="461" spans="1:13" ht="79.5" customHeight="1" thickBot="1">
      <c r="A461" s="80"/>
      <c r="B461" s="119" t="s">
        <v>1383</v>
      </c>
      <c r="C461" s="128" t="s">
        <v>1384</v>
      </c>
      <c r="D461" s="121" t="s">
        <v>1385</v>
      </c>
      <c r="E461" s="122">
        <v>47.83</v>
      </c>
      <c r="F461" s="123">
        <f t="shared" si="21"/>
        <v>0</v>
      </c>
      <c r="G461" s="124">
        <f t="shared" si="22"/>
        <v>0</v>
      </c>
      <c r="H461" s="125">
        <v>20</v>
      </c>
      <c r="I461" s="125">
        <v>20</v>
      </c>
      <c r="J461" s="126"/>
      <c r="K461" s="127">
        <f t="shared" si="23"/>
        <v>0</v>
      </c>
      <c r="L461" s="46"/>
      <c r="M461" s="47"/>
    </row>
    <row r="462" spans="1:13" ht="47.25" customHeight="1">
      <c r="A462" s="69"/>
      <c r="B462" s="92" t="s">
        <v>1386</v>
      </c>
      <c r="C462" s="93" t="s">
        <v>1387</v>
      </c>
      <c r="D462" s="114" t="s">
        <v>1388</v>
      </c>
      <c r="E462" s="95">
        <v>45.449999999999996</v>
      </c>
      <c r="F462" s="96">
        <f t="shared" si="21"/>
        <v>0</v>
      </c>
      <c r="G462" s="97">
        <f t="shared" si="22"/>
        <v>0</v>
      </c>
      <c r="H462" s="99">
        <v>30</v>
      </c>
      <c r="I462" s="99">
        <v>30</v>
      </c>
      <c r="J462" s="100"/>
      <c r="K462" s="101">
        <f t="shared" si="23"/>
        <v>0</v>
      </c>
      <c r="L462" s="46"/>
      <c r="M462" s="47"/>
    </row>
    <row r="463" spans="1:13" ht="51" customHeight="1" thickBot="1">
      <c r="A463" s="59"/>
      <c r="B463" s="60" t="s">
        <v>1389</v>
      </c>
      <c r="C463" s="61" t="s">
        <v>1390</v>
      </c>
      <c r="D463" s="62" t="s">
        <v>1391</v>
      </c>
      <c r="E463" s="63">
        <v>50.46</v>
      </c>
      <c r="F463" s="64">
        <f t="shared" si="21"/>
        <v>0</v>
      </c>
      <c r="G463" s="65">
        <f t="shared" si="22"/>
        <v>0</v>
      </c>
      <c r="H463" s="66">
        <v>25</v>
      </c>
      <c r="I463" s="66">
        <v>25</v>
      </c>
      <c r="J463" s="67"/>
      <c r="K463" s="68">
        <f t="shared" si="23"/>
        <v>0</v>
      </c>
      <c r="L463" s="46"/>
      <c r="M463" s="47"/>
    </row>
    <row r="464" spans="1:13" ht="71.25" customHeight="1" thickBot="1">
      <c r="A464" s="80"/>
      <c r="B464" s="119" t="s">
        <v>1392</v>
      </c>
      <c r="C464" s="128" t="s">
        <v>1393</v>
      </c>
      <c r="D464" s="121" t="s">
        <v>1394</v>
      </c>
      <c r="E464" s="122">
        <v>49.16</v>
      </c>
      <c r="F464" s="123">
        <f t="shared" si="21"/>
        <v>0</v>
      </c>
      <c r="G464" s="124">
        <f t="shared" si="22"/>
        <v>0</v>
      </c>
      <c r="H464" s="125">
        <v>20</v>
      </c>
      <c r="I464" s="125">
        <v>20</v>
      </c>
      <c r="J464" s="126"/>
      <c r="K464" s="127">
        <f t="shared" si="23"/>
        <v>0</v>
      </c>
      <c r="L464" s="46"/>
      <c r="M464" s="47"/>
    </row>
    <row r="465" spans="1:13" ht="88.5" customHeight="1" thickBot="1">
      <c r="A465" s="80"/>
      <c r="B465" s="81" t="s">
        <v>1395</v>
      </c>
      <c r="C465" s="82" t="s">
        <v>1396</v>
      </c>
      <c r="D465" s="83" t="s">
        <v>1397</v>
      </c>
      <c r="E465" s="84">
        <v>52.28</v>
      </c>
      <c r="F465" s="85">
        <f t="shared" si="21"/>
        <v>0</v>
      </c>
      <c r="G465" s="86">
        <f t="shared" si="22"/>
        <v>0</v>
      </c>
      <c r="H465" s="87">
        <v>25</v>
      </c>
      <c r="I465" s="87">
        <v>25</v>
      </c>
      <c r="J465" s="88"/>
      <c r="K465" s="89">
        <f t="shared" si="23"/>
        <v>0</v>
      </c>
      <c r="L465" s="46"/>
      <c r="M465" s="47"/>
    </row>
    <row r="466" spans="1:13" ht="42" customHeight="1" thickBot="1">
      <c r="A466" s="157"/>
      <c r="B466" s="119" t="s">
        <v>1398</v>
      </c>
      <c r="C466" s="120" t="s">
        <v>1399</v>
      </c>
      <c r="D466" s="121" t="s">
        <v>1400</v>
      </c>
      <c r="E466" s="122">
        <v>157.56</v>
      </c>
      <c r="F466" s="123">
        <f t="shared" si="21"/>
        <v>0</v>
      </c>
      <c r="G466" s="124">
        <f t="shared" si="22"/>
        <v>0</v>
      </c>
      <c r="H466" s="125">
        <v>25</v>
      </c>
      <c r="I466" s="125">
        <v>25</v>
      </c>
      <c r="J466" s="126"/>
      <c r="K466" s="127">
        <f t="shared" si="23"/>
        <v>0</v>
      </c>
      <c r="L466" s="46"/>
      <c r="M466" s="47"/>
    </row>
    <row r="467" spans="1:13" ht="72.75" customHeight="1" thickBot="1">
      <c r="A467" s="69"/>
      <c r="B467" s="81" t="s">
        <v>1401</v>
      </c>
      <c r="C467" s="82" t="s">
        <v>1402</v>
      </c>
      <c r="D467" s="83" t="s">
        <v>1403</v>
      </c>
      <c r="E467" s="84">
        <v>69.02000000000001</v>
      </c>
      <c r="F467" s="85">
        <f t="shared" si="21"/>
        <v>0</v>
      </c>
      <c r="G467" s="86">
        <f t="shared" si="22"/>
        <v>0</v>
      </c>
      <c r="H467" s="87">
        <v>20</v>
      </c>
      <c r="I467" s="87">
        <v>20</v>
      </c>
      <c r="J467" s="88"/>
      <c r="K467" s="89">
        <f t="shared" si="23"/>
        <v>0</v>
      </c>
      <c r="L467" s="46"/>
      <c r="M467" s="47"/>
    </row>
    <row r="468" spans="1:13" ht="44.25" customHeight="1" thickBot="1">
      <c r="A468" s="80"/>
      <c r="B468" s="119" t="s">
        <v>1404</v>
      </c>
      <c r="C468" s="128" t="s">
        <v>1405</v>
      </c>
      <c r="D468" s="121" t="s">
        <v>1406</v>
      </c>
      <c r="E468" s="122">
        <v>52.919999999999995</v>
      </c>
      <c r="F468" s="123">
        <f t="shared" si="21"/>
        <v>0</v>
      </c>
      <c r="G468" s="124">
        <f t="shared" si="22"/>
        <v>0</v>
      </c>
      <c r="H468" s="125">
        <v>25</v>
      </c>
      <c r="I468" s="125">
        <v>25</v>
      </c>
      <c r="J468" s="126"/>
      <c r="K468" s="127">
        <f t="shared" si="23"/>
        <v>0</v>
      </c>
      <c r="L468" s="46"/>
      <c r="M468" s="47"/>
    </row>
    <row r="469" spans="1:13" ht="31.2">
      <c r="A469" s="69"/>
      <c r="B469" s="92" t="s">
        <v>1407</v>
      </c>
      <c r="C469" s="93" t="s">
        <v>1408</v>
      </c>
      <c r="D469" s="114" t="s">
        <v>1409</v>
      </c>
      <c r="E469" s="95">
        <v>18.14</v>
      </c>
      <c r="F469" s="96">
        <f t="shared" si="21"/>
        <v>0</v>
      </c>
      <c r="G469" s="97">
        <f t="shared" si="22"/>
        <v>0</v>
      </c>
      <c r="H469" s="99">
        <v>25</v>
      </c>
      <c r="I469" s="99">
        <v>150</v>
      </c>
      <c r="J469" s="100"/>
      <c r="K469" s="101">
        <f t="shared" si="23"/>
        <v>0</v>
      </c>
      <c r="L469" s="46"/>
      <c r="M469" s="47"/>
    </row>
    <row r="470" spans="1:13" ht="31.2">
      <c r="A470" s="36"/>
      <c r="B470" s="49" t="s">
        <v>1410</v>
      </c>
      <c r="C470" s="50" t="s">
        <v>1411</v>
      </c>
      <c r="D470" s="58" t="s">
        <v>1412</v>
      </c>
      <c r="E470" s="52">
        <v>25.46</v>
      </c>
      <c r="F470" s="53">
        <f t="shared" si="21"/>
        <v>0</v>
      </c>
      <c r="G470" s="54">
        <f t="shared" si="22"/>
        <v>0</v>
      </c>
      <c r="H470" s="55">
        <v>25</v>
      </c>
      <c r="I470" s="55">
        <v>100</v>
      </c>
      <c r="J470" s="56"/>
      <c r="K470" s="57">
        <f t="shared" si="23"/>
        <v>0</v>
      </c>
      <c r="L470" s="46"/>
      <c r="M470" s="47"/>
    </row>
    <row r="471" spans="1:13" ht="15.6">
      <c r="A471" s="36"/>
      <c r="B471" s="49" t="s">
        <v>1413</v>
      </c>
      <c r="C471" s="50" t="s">
        <v>1414</v>
      </c>
      <c r="D471" s="58" t="s">
        <v>1415</v>
      </c>
      <c r="E471" s="52">
        <v>46.93</v>
      </c>
      <c r="F471" s="53">
        <f t="shared" si="21"/>
        <v>0</v>
      </c>
      <c r="G471" s="54">
        <f t="shared" si="22"/>
        <v>0</v>
      </c>
      <c r="H471" s="55">
        <v>20</v>
      </c>
      <c r="I471" s="55">
        <v>80</v>
      </c>
      <c r="J471" s="56"/>
      <c r="K471" s="57">
        <f t="shared" si="23"/>
        <v>0</v>
      </c>
      <c r="L471" s="46"/>
      <c r="M471" s="47"/>
    </row>
    <row r="472" spans="1:13" ht="16.2" thickBot="1">
      <c r="A472" s="36"/>
      <c r="B472" s="60" t="s">
        <v>1416</v>
      </c>
      <c r="C472" s="61" t="s">
        <v>1417</v>
      </c>
      <c r="D472" s="62" t="s">
        <v>1418</v>
      </c>
      <c r="E472" s="63">
        <v>97.53</v>
      </c>
      <c r="F472" s="64">
        <f t="shared" si="21"/>
        <v>0</v>
      </c>
      <c r="G472" s="65">
        <f t="shared" si="22"/>
        <v>0</v>
      </c>
      <c r="H472" s="66">
        <v>24</v>
      </c>
      <c r="I472" s="66">
        <v>24</v>
      </c>
      <c r="J472" s="67"/>
      <c r="K472" s="68">
        <f t="shared" si="23"/>
        <v>0</v>
      </c>
      <c r="L472" s="46"/>
      <c r="M472" s="47"/>
    </row>
    <row r="473" spans="1:13" ht="60" customHeight="1">
      <c r="A473" s="190"/>
      <c r="B473" s="37" t="s">
        <v>1419</v>
      </c>
      <c r="C473" s="38" t="s">
        <v>1420</v>
      </c>
      <c r="D473" s="158" t="s">
        <v>1421</v>
      </c>
      <c r="E473" s="40">
        <v>118.16000000000001</v>
      </c>
      <c r="F473" s="41">
        <f t="shared" si="21"/>
        <v>0</v>
      </c>
      <c r="G473" s="42">
        <f t="shared" si="22"/>
        <v>0</v>
      </c>
      <c r="H473" s="43">
        <v>20</v>
      </c>
      <c r="I473" s="43">
        <v>20</v>
      </c>
      <c r="J473" s="44"/>
      <c r="K473" s="45">
        <f t="shared" si="23"/>
        <v>0</v>
      </c>
      <c r="L473" s="46"/>
      <c r="M473" s="47"/>
    </row>
    <row r="474" spans="1:13" ht="52.5" customHeight="1" thickBot="1">
      <c r="A474" s="192"/>
      <c r="B474" s="71" t="s">
        <v>1422</v>
      </c>
      <c r="C474" s="72" t="s">
        <v>1423</v>
      </c>
      <c r="D474" s="159" t="s">
        <v>1424</v>
      </c>
      <c r="E474" s="74">
        <v>146.70999999999998</v>
      </c>
      <c r="F474" s="75">
        <f t="shared" si="21"/>
        <v>0</v>
      </c>
      <c r="G474" s="76">
        <f t="shared" si="22"/>
        <v>0</v>
      </c>
      <c r="H474" s="77">
        <v>20</v>
      </c>
      <c r="I474" s="77">
        <v>20</v>
      </c>
      <c r="J474" s="78"/>
      <c r="K474" s="79">
        <f t="shared" si="23"/>
        <v>0</v>
      </c>
      <c r="L474" s="46"/>
      <c r="M474" s="47"/>
    </row>
    <row r="475" spans="1:13" ht="50.25" customHeight="1">
      <c r="A475" s="196"/>
      <c r="B475" s="92" t="s">
        <v>1425</v>
      </c>
      <c r="C475" s="93" t="s">
        <v>1426</v>
      </c>
      <c r="D475" s="160" t="s">
        <v>1427</v>
      </c>
      <c r="E475" s="95">
        <v>117.62</v>
      </c>
      <c r="F475" s="96">
        <f t="shared" si="21"/>
        <v>0</v>
      </c>
      <c r="G475" s="97">
        <f t="shared" si="22"/>
        <v>0</v>
      </c>
      <c r="H475" s="99">
        <v>36</v>
      </c>
      <c r="I475" s="99">
        <v>36</v>
      </c>
      <c r="J475" s="100"/>
      <c r="K475" s="101">
        <f t="shared" si="23"/>
        <v>0</v>
      </c>
      <c r="L475" s="46"/>
      <c r="M475" s="47"/>
    </row>
    <row r="476" spans="1:13" ht="53.25" customHeight="1" thickBot="1">
      <c r="A476" s="197"/>
      <c r="B476" s="60" t="s">
        <v>1428</v>
      </c>
      <c r="C476" s="61" t="s">
        <v>1429</v>
      </c>
      <c r="D476" s="161" t="s">
        <v>1430</v>
      </c>
      <c r="E476" s="63">
        <v>140.75</v>
      </c>
      <c r="F476" s="64">
        <f t="shared" si="21"/>
        <v>0</v>
      </c>
      <c r="G476" s="65">
        <f t="shared" si="22"/>
        <v>0</v>
      </c>
      <c r="H476" s="66">
        <v>30</v>
      </c>
      <c r="I476" s="66">
        <v>30</v>
      </c>
      <c r="J476" s="67"/>
      <c r="K476" s="68">
        <f t="shared" si="23"/>
        <v>0</v>
      </c>
      <c r="L476" s="46"/>
      <c r="M476" s="47"/>
    </row>
    <row r="477" spans="1:13" ht="61.5" customHeight="1">
      <c r="A477" s="190"/>
      <c r="B477" s="37" t="s">
        <v>1431</v>
      </c>
      <c r="C477" s="38" t="s">
        <v>1432</v>
      </c>
      <c r="D477" s="158" t="s">
        <v>1433</v>
      </c>
      <c r="E477" s="40">
        <v>168.42999999999998</v>
      </c>
      <c r="F477" s="41">
        <f t="shared" si="21"/>
        <v>0</v>
      </c>
      <c r="G477" s="42">
        <f t="shared" si="22"/>
        <v>0</v>
      </c>
      <c r="H477" s="43">
        <v>24</v>
      </c>
      <c r="I477" s="43">
        <v>24</v>
      </c>
      <c r="J477" s="44"/>
      <c r="K477" s="45">
        <f t="shared" si="23"/>
        <v>0</v>
      </c>
      <c r="L477" s="46"/>
      <c r="M477" s="47"/>
    </row>
    <row r="478" spans="1:13" ht="51" customHeight="1" thickBot="1">
      <c r="A478" s="192"/>
      <c r="B478" s="71" t="s">
        <v>1434</v>
      </c>
      <c r="C478" s="72" t="s">
        <v>1435</v>
      </c>
      <c r="D478" s="159" t="s">
        <v>1436</v>
      </c>
      <c r="E478" s="74">
        <v>201.54999999999998</v>
      </c>
      <c r="F478" s="75">
        <f t="shared" si="21"/>
        <v>0</v>
      </c>
      <c r="G478" s="76">
        <f t="shared" si="22"/>
        <v>0</v>
      </c>
      <c r="H478" s="77">
        <v>16</v>
      </c>
      <c r="I478" s="77">
        <v>16</v>
      </c>
      <c r="J478" s="78"/>
      <c r="K478" s="79">
        <f t="shared" si="23"/>
        <v>0</v>
      </c>
      <c r="L478" s="46"/>
      <c r="M478" s="47"/>
    </row>
    <row r="479" spans="1:13" ht="90" customHeight="1" thickBot="1">
      <c r="A479" s="162"/>
      <c r="B479" s="81" t="s">
        <v>1437</v>
      </c>
      <c r="C479" s="82" t="s">
        <v>1438</v>
      </c>
      <c r="D479" s="163" t="s">
        <v>1439</v>
      </c>
      <c r="E479" s="84">
        <v>229.45</v>
      </c>
      <c r="F479" s="85">
        <f t="shared" si="21"/>
        <v>0</v>
      </c>
      <c r="G479" s="86">
        <f t="shared" si="22"/>
        <v>0</v>
      </c>
      <c r="H479" s="87">
        <v>24</v>
      </c>
      <c r="I479" s="87">
        <v>24</v>
      </c>
      <c r="J479" s="88"/>
      <c r="K479" s="89">
        <f t="shared" si="23"/>
        <v>0</v>
      </c>
      <c r="L479" s="46"/>
      <c r="M479" s="47"/>
    </row>
    <row r="480" spans="1:13" ht="16.2">
      <c r="A480" s="164"/>
      <c r="B480" s="165"/>
      <c r="C480" s="166"/>
      <c r="D480" s="167"/>
      <c r="E480" s="168"/>
      <c r="F480" s="169"/>
      <c r="G480" s="170"/>
      <c r="H480" s="46"/>
      <c r="I480" s="171"/>
      <c r="J480" s="172"/>
      <c r="K480" s="173"/>
      <c r="L480" s="46"/>
      <c r="M480" s="47"/>
    </row>
    <row r="481" spans="1:13" ht="16.2" hidden="1">
      <c r="A481" s="164"/>
      <c r="B481" s="165"/>
      <c r="C481" s="166"/>
      <c r="D481" s="167"/>
      <c r="E481" s="168"/>
      <c r="F481" s="169"/>
      <c r="G481" s="170"/>
      <c r="H481" s="46"/>
      <c r="I481" s="171"/>
      <c r="J481" s="172"/>
      <c r="K481" s="173"/>
      <c r="L481" s="46"/>
      <c r="M481" s="47"/>
    </row>
    <row r="482" spans="1:13" ht="16.2" hidden="1">
      <c r="A482" s="164"/>
      <c r="B482" s="165"/>
      <c r="C482" s="166"/>
      <c r="D482" s="167"/>
      <c r="E482" s="168"/>
      <c r="F482" s="169"/>
      <c r="G482" s="170"/>
      <c r="H482" s="46"/>
      <c r="I482" s="171"/>
      <c r="J482" s="172"/>
      <c r="K482" s="173"/>
      <c r="L482" s="46"/>
      <c r="M482" s="47"/>
    </row>
    <row r="483" spans="1:13" ht="16.2" hidden="1">
      <c r="A483" s="164"/>
      <c r="B483" s="165"/>
      <c r="C483" s="166"/>
      <c r="D483" s="167"/>
      <c r="E483" s="168"/>
      <c r="F483" s="169"/>
      <c r="G483" s="170"/>
      <c r="H483" s="46"/>
      <c r="I483" s="171"/>
      <c r="J483" s="172"/>
      <c r="K483" s="173"/>
      <c r="L483" s="46"/>
      <c r="M483" s="47"/>
    </row>
    <row r="484" spans="1:13" ht="16.2" hidden="1">
      <c r="A484" s="164"/>
      <c r="B484" s="165"/>
      <c r="C484" s="166"/>
      <c r="D484" s="167"/>
      <c r="E484" s="168"/>
      <c r="F484" s="169"/>
      <c r="G484" s="170"/>
      <c r="H484" s="46"/>
      <c r="I484" s="171"/>
      <c r="J484" s="172"/>
      <c r="K484" s="173"/>
      <c r="L484" s="46"/>
      <c r="M484" s="47"/>
    </row>
    <row r="485" spans="1:13" ht="16.2" hidden="1">
      <c r="A485" s="164"/>
      <c r="B485" s="165"/>
      <c r="C485" s="166"/>
      <c r="D485" s="167"/>
      <c r="E485" s="168"/>
      <c r="F485" s="169"/>
      <c r="G485" s="170"/>
      <c r="H485" s="46"/>
      <c r="I485" s="171"/>
      <c r="J485" s="172"/>
      <c r="K485" s="173"/>
      <c r="L485" s="46"/>
      <c r="M485" s="47"/>
    </row>
    <row r="486" spans="1:13" ht="16.2" hidden="1">
      <c r="A486" s="164"/>
      <c r="B486" s="165"/>
      <c r="C486" s="166"/>
      <c r="D486" s="167"/>
      <c r="E486" s="168"/>
      <c r="F486" s="169"/>
      <c r="G486" s="170"/>
      <c r="H486" s="46"/>
      <c r="I486" s="171"/>
      <c r="J486" s="172"/>
      <c r="K486" s="173"/>
      <c r="L486" s="46"/>
      <c r="M486" s="47"/>
    </row>
    <row r="487" spans="1:13" ht="16.2" hidden="1">
      <c r="A487" s="164"/>
      <c r="B487" s="165"/>
      <c r="C487" s="166"/>
      <c r="D487" s="167"/>
      <c r="E487" s="168"/>
      <c r="F487" s="169"/>
      <c r="G487" s="170"/>
      <c r="H487" s="46"/>
      <c r="I487" s="171"/>
      <c r="J487" s="172"/>
      <c r="K487" s="173"/>
      <c r="L487" s="46"/>
      <c r="M487" s="47"/>
    </row>
    <row r="488" spans="1:13" ht="16.2" hidden="1">
      <c r="A488" s="164"/>
      <c r="B488" s="165"/>
      <c r="C488" s="166"/>
      <c r="D488" s="167"/>
      <c r="E488" s="168"/>
      <c r="F488" s="169"/>
      <c r="G488" s="170"/>
      <c r="H488" s="46"/>
      <c r="I488" s="171"/>
      <c r="J488" s="172"/>
      <c r="K488" s="173"/>
      <c r="L488" s="46"/>
      <c r="M488" s="47"/>
    </row>
    <row r="489" spans="1:13" ht="16.2" hidden="1">
      <c r="A489" s="164"/>
      <c r="B489" s="165"/>
      <c r="C489" s="166"/>
      <c r="D489" s="167"/>
      <c r="E489" s="168"/>
      <c r="F489" s="169"/>
      <c r="G489" s="170"/>
      <c r="H489" s="46"/>
      <c r="I489" s="171"/>
      <c r="J489" s="172"/>
      <c r="K489" s="173"/>
      <c r="L489" s="46"/>
      <c r="M489" s="47"/>
    </row>
    <row r="490" spans="1:13" ht="16.2" hidden="1">
      <c r="A490" s="164"/>
      <c r="B490" s="165"/>
      <c r="C490" s="166"/>
      <c r="D490" s="167"/>
      <c r="E490" s="168"/>
      <c r="F490" s="169"/>
      <c r="G490" s="170"/>
      <c r="H490" s="46"/>
      <c r="I490" s="171"/>
      <c r="J490" s="172"/>
      <c r="K490" s="173"/>
      <c r="L490" s="46"/>
      <c r="M490" s="47"/>
    </row>
    <row r="491" spans="1:13" ht="16.2" hidden="1">
      <c r="A491" s="164"/>
      <c r="B491" s="165"/>
      <c r="C491" s="166"/>
      <c r="D491" s="167"/>
      <c r="E491" s="168"/>
      <c r="F491" s="169"/>
      <c r="G491" s="170"/>
      <c r="H491" s="46"/>
      <c r="I491" s="171"/>
      <c r="J491" s="172"/>
      <c r="K491" s="173"/>
      <c r="L491" s="46"/>
      <c r="M491" s="47"/>
    </row>
    <row r="492" spans="1:13" ht="16.2" hidden="1">
      <c r="A492" s="164"/>
      <c r="B492" s="165"/>
      <c r="C492" s="166"/>
      <c r="D492" s="167"/>
      <c r="E492" s="168"/>
      <c r="F492" s="169"/>
      <c r="G492" s="170"/>
      <c r="H492" s="46"/>
      <c r="I492" s="171"/>
      <c r="J492" s="172"/>
      <c r="K492" s="173"/>
      <c r="L492" s="46"/>
      <c r="M492" s="47"/>
    </row>
    <row r="493" spans="1:13" ht="16.2" hidden="1">
      <c r="A493" s="164"/>
      <c r="B493" s="165"/>
      <c r="C493" s="166"/>
      <c r="D493" s="167"/>
      <c r="E493" s="168"/>
      <c r="F493" s="169"/>
      <c r="G493" s="170"/>
      <c r="H493" s="46"/>
      <c r="I493" s="171"/>
      <c r="J493" s="172"/>
      <c r="K493" s="173"/>
      <c r="L493" s="46"/>
      <c r="M493" s="47"/>
    </row>
    <row r="494" spans="1:13" ht="16.2" hidden="1">
      <c r="A494" s="164"/>
      <c r="B494" s="165"/>
      <c r="C494" s="166"/>
      <c r="D494" s="167"/>
      <c r="E494" s="168"/>
      <c r="F494" s="169"/>
      <c r="G494" s="170"/>
      <c r="H494" s="46"/>
      <c r="I494" s="171"/>
      <c r="J494" s="172"/>
      <c r="K494" s="173"/>
      <c r="L494" s="46"/>
      <c r="M494" s="47"/>
    </row>
    <row r="495" spans="1:13" ht="16.2" hidden="1">
      <c r="A495" s="164"/>
      <c r="B495" s="165"/>
      <c r="C495" s="166"/>
      <c r="D495" s="167"/>
      <c r="E495" s="168"/>
      <c r="F495" s="169"/>
      <c r="G495" s="170"/>
      <c r="H495" s="46"/>
      <c r="I495" s="171"/>
      <c r="J495" s="172"/>
      <c r="K495" s="173"/>
      <c r="L495" s="46"/>
      <c r="M495" s="47"/>
    </row>
    <row r="496" spans="1:13" ht="16.2" hidden="1">
      <c r="A496" s="164"/>
      <c r="B496" s="165"/>
      <c r="C496" s="166"/>
      <c r="D496" s="167"/>
      <c r="E496" s="168"/>
      <c r="F496" s="169"/>
      <c r="G496" s="170"/>
      <c r="H496" s="46"/>
      <c r="I496" s="171"/>
      <c r="J496" s="172"/>
      <c r="K496" s="173"/>
      <c r="L496" s="46"/>
      <c r="M496" s="47"/>
    </row>
    <row r="497" spans="1:13" ht="16.2" hidden="1">
      <c r="A497" s="164"/>
      <c r="B497" s="165"/>
      <c r="C497" s="166"/>
      <c r="D497" s="167"/>
      <c r="E497" s="168"/>
      <c r="F497" s="169"/>
      <c r="G497" s="170"/>
      <c r="H497" s="46"/>
      <c r="I497" s="171"/>
      <c r="J497" s="172"/>
      <c r="K497" s="173"/>
      <c r="L497" s="46"/>
      <c r="M497" s="47"/>
    </row>
    <row r="498" spans="1:13" ht="16.2" hidden="1">
      <c r="A498" s="164"/>
      <c r="B498" s="165"/>
      <c r="C498" s="166"/>
      <c r="D498" s="167"/>
      <c r="E498" s="168"/>
      <c r="F498" s="169"/>
      <c r="G498" s="170"/>
      <c r="H498" s="46"/>
      <c r="I498" s="171"/>
      <c r="J498" s="172"/>
      <c r="K498" s="173"/>
      <c r="L498" s="46"/>
      <c r="M498" s="47"/>
    </row>
    <row r="499" spans="1:13" ht="16.2" hidden="1">
      <c r="A499" s="164"/>
      <c r="B499" s="165"/>
      <c r="C499" s="166"/>
      <c r="D499" s="167"/>
      <c r="E499" s="168"/>
      <c r="F499" s="169"/>
      <c r="G499" s="170"/>
      <c r="H499" s="46"/>
      <c r="I499" s="171"/>
      <c r="J499" s="172"/>
      <c r="K499" s="173"/>
      <c r="L499" s="46"/>
      <c r="M499" s="47"/>
    </row>
    <row r="500" spans="1:13" ht="16.2" hidden="1">
      <c r="A500" s="164"/>
      <c r="B500" s="165"/>
      <c r="C500" s="166"/>
      <c r="D500" s="167"/>
      <c r="E500" s="168"/>
      <c r="F500" s="169"/>
      <c r="G500" s="170"/>
      <c r="H500" s="46"/>
      <c r="I500" s="171"/>
      <c r="J500" s="172"/>
      <c r="K500" s="173"/>
      <c r="L500" s="46"/>
      <c r="M500" s="47"/>
    </row>
  </sheetData>
  <sheetProtection formatColumns="0" autoFilter="0"/>
  <protectedRanges>
    <protectedRange sqref="F4:G479" name="Range2"/>
    <protectedRange sqref="J4:J479" name="Range1"/>
  </protectedRanges>
  <autoFilter ref="J3:J479" xr:uid="{A08085C9-86C9-4CF0-B4D2-3CAF56C08CCF}"/>
  <mergeCells count="18">
    <mergeCell ref="A477:A478"/>
    <mergeCell ref="A411:A415"/>
    <mergeCell ref="A435:A436"/>
    <mergeCell ref="A453:A457"/>
    <mergeCell ref="A458:A459"/>
    <mergeCell ref="A473:A474"/>
    <mergeCell ref="A475:A476"/>
    <mergeCell ref="A369:A371"/>
    <mergeCell ref="A2:B2"/>
    <mergeCell ref="A40:A43"/>
    <mergeCell ref="A45:A48"/>
    <mergeCell ref="A49:A52"/>
    <mergeCell ref="A53:A56"/>
    <mergeCell ref="A61:A66"/>
    <mergeCell ref="A154:A157"/>
    <mergeCell ref="A183:A185"/>
    <mergeCell ref="A211:A217"/>
    <mergeCell ref="A356:A362"/>
  </mergeCells>
  <conditionalFormatting sqref="F4:F479">
    <cfRule type="cellIs" dxfId="1" priority="2" operator="notEqual">
      <formula>$F$2</formula>
    </cfRule>
  </conditionalFormatting>
  <conditionalFormatting sqref="G4:G479">
    <cfRule type="cellIs" dxfId="0" priority="1" operator="notEqual">
      <formula>$F$2*$E4</formula>
    </cfRule>
  </conditionalFormatting>
  <dataValidations count="1">
    <dataValidation allowBlank="1" showInputMessage="1" showErrorMessage="1" sqref="D369:E370" xr:uid="{6002F365-3455-469F-84EE-D75BCEE1D90A}"/>
  </dataValidations>
  <pageMargins left="0.25" right="0.25" top="0.75" bottom="0.75" header="0.3" footer="0.3"/>
  <pageSetup paperSize="9" scale="48" fitToHeight="0" orientation="portrait" horizontalDpi="300" verticalDpi="300" r:id="rId1"/>
  <headerFooter alignWithMargins="0">
    <oddHeader>&amp;LPVC DWV FITTINGS
Subject to change without notice&amp;RPVC DWV FITTINGS
&amp;P of &amp;N</oddHeader>
    <oddFooter>&amp;L&amp;"-,Regular"Alro Products International
sales@alroproducts.com&amp;C&amp;"-,Regular" 2348 Linden Blvd, Brooklyn, NY 11208
www.alroproducts.com&amp;R&amp;"-,Regular"Tel: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 DWV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2025-02-19T16:15:00Z</dcterms:created>
  <dcterms:modified xsi:type="dcterms:W3CDTF">2025-10-09T16:48:07Z</dcterms:modified>
</cp:coreProperties>
</file>