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EX FITTINGS - PPSU/100525/"/>
    </mc:Choice>
  </mc:AlternateContent>
  <xr:revisionPtr revIDLastSave="5" documentId="8_{90AAF576-C5C6-49C7-9DE9-D1CB37819C59}" xr6:coauthVersionLast="47" xr6:coauthVersionMax="47" xr10:uidLastSave="{BA582939-57E2-4191-845C-32A78CA85C8A}"/>
  <bookViews>
    <workbookView xWindow="-108" yWindow="-108" windowWidth="23256" windowHeight="12456" xr2:uid="{F7B5EEAF-28A5-4A6D-B160-F960F5ED60BA}"/>
  </bookViews>
  <sheets>
    <sheet name="PEX Fittings - F1807 PPSU " sheetId="1" r:id="rId1"/>
  </sheets>
  <definedNames>
    <definedName name="_xlnm._FilterDatabase" localSheetId="0" hidden="1">'PEX Fittings - F1807 PPSU '!$I$3:$I$43</definedName>
    <definedName name="_xlnm.Print_Titles" localSheetId="0">'PEX Fittings - F1807 PPSU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J42" i="1" s="1"/>
  <c r="E38" i="1"/>
  <c r="F38" i="1" s="1"/>
  <c r="J38" i="1" s="1"/>
  <c r="E37" i="1"/>
  <c r="F37" i="1" s="1"/>
  <c r="J37" i="1" s="1"/>
  <c r="E35" i="1"/>
  <c r="F35" i="1" s="1"/>
  <c r="J35" i="1" s="1"/>
  <c r="E29" i="1"/>
  <c r="F29" i="1" s="1"/>
  <c r="J29" i="1" s="1"/>
  <c r="E25" i="1"/>
  <c r="F25" i="1" s="1"/>
  <c r="J25" i="1" s="1"/>
  <c r="E24" i="1"/>
  <c r="F24" i="1" s="1"/>
  <c r="E21" i="1"/>
  <c r="F21" i="1" s="1"/>
  <c r="J21" i="1" s="1"/>
  <c r="E19" i="1"/>
  <c r="F19" i="1" s="1"/>
  <c r="J19" i="1" s="1"/>
  <c r="E16" i="1"/>
  <c r="F16" i="1" s="1"/>
  <c r="J16" i="1" s="1"/>
  <c r="E12" i="1"/>
  <c r="F12" i="1" s="1"/>
  <c r="J12" i="1" s="1"/>
  <c r="E11" i="1"/>
  <c r="F11" i="1" s="1"/>
  <c r="J11" i="1" s="1"/>
  <c r="E9" i="1"/>
  <c r="F9" i="1" s="1"/>
  <c r="J9" i="1" s="1"/>
  <c r="E36" i="1"/>
  <c r="F36" i="1" s="1"/>
  <c r="E6" i="1" l="1"/>
  <c r="F6" i="1" s="1"/>
  <c r="J6" i="1" s="1"/>
  <c r="E22" i="1"/>
  <c r="F22" i="1" s="1"/>
  <c r="J22" i="1" s="1"/>
  <c r="E14" i="1"/>
  <c r="F14" i="1" s="1"/>
  <c r="E32" i="1"/>
  <c r="F32" i="1" s="1"/>
  <c r="J32" i="1" s="1"/>
  <c r="E40" i="1"/>
  <c r="F40" i="1" s="1"/>
  <c r="E7" i="1"/>
  <c r="F7" i="1" s="1"/>
  <c r="J7" i="1" s="1"/>
  <c r="E20" i="1"/>
  <c r="F20" i="1" s="1"/>
  <c r="E33" i="1"/>
  <c r="F33" i="1" s="1"/>
  <c r="J33" i="1" s="1"/>
  <c r="E17" i="1"/>
  <c r="F17" i="1" s="1"/>
  <c r="E27" i="1"/>
  <c r="F27" i="1" s="1"/>
  <c r="J27" i="1" s="1"/>
  <c r="E30" i="1"/>
  <c r="F30" i="1" s="1"/>
  <c r="E43" i="1"/>
  <c r="F43" i="1" s="1"/>
  <c r="J43" i="1" s="1"/>
  <c r="E5" i="1"/>
  <c r="F5" i="1" s="1"/>
  <c r="J5" i="1" s="1"/>
  <c r="E8" i="1"/>
  <c r="F8" i="1" s="1"/>
  <c r="E18" i="1"/>
  <c r="F18" i="1" s="1"/>
  <c r="J18" i="1" s="1"/>
  <c r="E31" i="1"/>
  <c r="F31" i="1" s="1"/>
  <c r="J31" i="1" s="1"/>
  <c r="E34" i="1"/>
  <c r="F34" i="1" s="1"/>
  <c r="E15" i="1"/>
  <c r="F15" i="1" s="1"/>
  <c r="J15" i="1" s="1"/>
  <c r="E28" i="1"/>
  <c r="F28" i="1" s="1"/>
  <c r="J28" i="1" s="1"/>
  <c r="E41" i="1"/>
  <c r="F41" i="1" s="1"/>
  <c r="J41" i="1" s="1"/>
  <c r="E13" i="1"/>
  <c r="F13" i="1" s="1"/>
  <c r="J13" i="1" s="1"/>
  <c r="E26" i="1"/>
  <c r="F26" i="1" s="1"/>
  <c r="E39" i="1"/>
  <c r="F39" i="1" s="1"/>
  <c r="J39" i="1" s="1"/>
  <c r="E10" i="1"/>
  <c r="F10" i="1" s="1"/>
  <c r="E23" i="1"/>
  <c r="F23" i="1" s="1"/>
  <c r="J23" i="1" s="1"/>
  <c r="L3" i="1" l="1"/>
</calcChain>
</file>

<file path=xl/sharedStrings.xml><?xml version="1.0" encoding="utf-8"?>
<sst xmlns="http://schemas.openxmlformats.org/spreadsheetml/2006/main" count="86" uniqueCount="75">
  <si>
    <t xml:space="preserve">Insert Your Quantity </t>
  </si>
  <si>
    <t>Alro Part #</t>
  </si>
  <si>
    <t>PPSU F1807 PEX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</si>
  <si>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</si>
  <si>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</si>
  <si>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</si>
  <si>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</si>
  <si>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</si>
  <si>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</si>
  <si>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</si>
  <si>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</si>
  <si>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COUPLINGS</t>
  </si>
  <si>
    <t/>
  </si>
  <si>
    <t>P10414</t>
  </si>
  <si>
    <t>1/2 PPSU F1807 PEX CPLG</t>
  </si>
  <si>
    <t>P10415</t>
  </si>
  <si>
    <t>3/4 PPSU F1807 PEX CPLG</t>
  </si>
  <si>
    <t>P10416</t>
  </si>
  <si>
    <t>1 PPSU F1807 PEX CPLG</t>
  </si>
  <si>
    <t>P10417</t>
  </si>
  <si>
    <t>3/4x1/2 PPSU F1807 PEX Red. CPLG</t>
  </si>
  <si>
    <t>ADAPTERS - MALE</t>
  </si>
  <si>
    <t>P10396</t>
  </si>
  <si>
    <t>1/2 PPSU F1807 PEX x MPT ADPT</t>
  </si>
  <si>
    <t>P10400</t>
  </si>
  <si>
    <t>3/4 PPSU F1807 PEX x MPT ADPT</t>
  </si>
  <si>
    <t>P10401</t>
  </si>
  <si>
    <t>1 PPSU F1807 PEX x MPT ADPT</t>
  </si>
  <si>
    <t>P10398</t>
  </si>
  <si>
    <t>1/2x3/4 PPSU F1807 PEX x MPT ADPT</t>
  </si>
  <si>
    <t>P10399</t>
  </si>
  <si>
    <t>3/4x1/2 PPSU F1807 PEX x MPT ADPT</t>
  </si>
  <si>
    <t>ADAPTERS - FEMALE</t>
  </si>
  <si>
    <t>P10402</t>
  </si>
  <si>
    <t>1/2 PPSU F1807 PEX x FPT ADPT</t>
  </si>
  <si>
    <t>P10403</t>
  </si>
  <si>
    <t>3/4 PPSU F1807 PEX x FPT ADPT</t>
  </si>
  <si>
    <t>90 ELBOWS</t>
  </si>
  <si>
    <t>P10418</t>
  </si>
  <si>
    <t>1/2 PPSU F1807 PEX 90 Elbow</t>
  </si>
  <si>
    <t>P10420</t>
  </si>
  <si>
    <t>3/4 PPSU F1807 PEX 90 Elbow</t>
  </si>
  <si>
    <t>P10421</t>
  </si>
  <si>
    <t>1 PPSU F1807 PEX 90 Elbow</t>
  </si>
  <si>
    <t>P10419</t>
  </si>
  <si>
    <t>3/4x1/2 PPSU F1807 PEX 90 Elbow</t>
  </si>
  <si>
    <t>PLUGS</t>
  </si>
  <si>
    <t>P10422</t>
  </si>
  <si>
    <t>1/2 PPSU F1807 PEX Plug</t>
  </si>
  <si>
    <t>P10423</t>
  </si>
  <si>
    <t>3/4 PPSU F1807 PEX Plug</t>
  </si>
  <si>
    <t>P10424</t>
  </si>
  <si>
    <t>1 PPSU F1807 PEX Plug</t>
  </si>
  <si>
    <t>TEES</t>
  </si>
  <si>
    <t>P10404</t>
  </si>
  <si>
    <t>1/2 PPSU F1807 PEX Tee</t>
  </si>
  <si>
    <t>P10405</t>
  </si>
  <si>
    <t>3/4 PPSU F1807 PEX Tee</t>
  </si>
  <si>
    <t>P10406</t>
  </si>
  <si>
    <t>1 PPSU F1807 PEX Tee</t>
  </si>
  <si>
    <t>P10407</t>
  </si>
  <si>
    <t>1/2x1/2x3/4 PPSU F1807 PEX Tee</t>
  </si>
  <si>
    <t>P10410</t>
  </si>
  <si>
    <t>3/4x3/4x1/2 PPSU F1807 PEX Tee</t>
  </si>
  <si>
    <t>P10409</t>
  </si>
  <si>
    <t>3/4x1/2x3/4 PPSU F1807 PEX Tee</t>
  </si>
  <si>
    <t>P10408</t>
  </si>
  <si>
    <t>3/4x1/2x1/2 PPSU F1807 PEX Tee</t>
  </si>
  <si>
    <t>P10413</t>
  </si>
  <si>
    <t>1x1x3/4 PPSU F1807 PEX Tee</t>
  </si>
  <si>
    <t>P10412</t>
  </si>
  <si>
    <t>1x1x1/2 PPSU F1807 PEX Tee</t>
  </si>
  <si>
    <t>P10411</t>
  </si>
  <si>
    <t>1x3/4x3/4 PPSU F1807 PEX Tee</t>
  </si>
  <si>
    <t>PPSU 100525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</si>
</sst>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3" borderId="15" xfId="0" applyFont="1" applyFill="1" applyBorder="1" applyProtection="1">
      <protection hidden="1"/>
    </xf>
    <xf numFmtId="2" fontId="8" fillId="3" borderId="16" xfId="0" applyNumberFormat="1" applyFont="1" applyFill="1" applyBorder="1" applyAlignment="1" applyProtection="1">
      <alignment horizontal="center"/>
      <protection hidden="1"/>
    </xf>
    <xf numFmtId="0" fontId="9" fillId="3" borderId="16" xfId="0" applyFont="1" applyFill="1" applyBorder="1" applyAlignment="1" applyProtection="1">
      <alignment horizontal="left"/>
      <protection hidden="1"/>
    </xf>
    <xf numFmtId="164" fontId="8" fillId="3" borderId="16" xfId="0" applyNumberFormat="1" applyFont="1" applyFill="1" applyBorder="1" applyAlignment="1" applyProtection="1">
      <alignment horizontal="center"/>
      <protection hidden="1"/>
    </xf>
    <xf numFmtId="167" fontId="8" fillId="3" borderId="16" xfId="0" applyNumberFormat="1" applyFont="1" applyFill="1" applyBorder="1" applyAlignment="1" applyProtection="1">
      <alignment horizontal="center"/>
      <protection hidden="1"/>
    </xf>
    <xf numFmtId="166" fontId="8" fillId="3" borderId="16" xfId="0" applyNumberFormat="1" applyFont="1" applyFill="1" applyBorder="1" applyAlignment="1" applyProtection="1">
      <alignment horizontal="center"/>
      <protection hidden="1"/>
    </xf>
    <xf numFmtId="0" fontId="8" fillId="3" borderId="16" xfId="0" applyFont="1" applyFill="1" applyBorder="1" applyAlignment="1" applyProtection="1">
      <alignment horizontal="center"/>
      <protection hidden="1"/>
    </xf>
    <xf numFmtId="0" fontId="8" fillId="3" borderId="16" xfId="0" applyFont="1" applyFill="1" applyBorder="1" applyAlignment="1">
      <alignment horizontal="center"/>
    </xf>
    <xf numFmtId="164" fontId="8" fillId="3" borderId="17" xfId="0" applyNumberFormat="1" applyFont="1" applyFill="1" applyBorder="1" applyAlignment="1" applyProtection="1">
      <alignment horizontal="center"/>
      <protection hidden="1"/>
    </xf>
    <xf numFmtId="0" fontId="2" fillId="0" borderId="6" xfId="0" applyFont="1" applyBorder="1" applyProtection="1">
      <protection hidden="1"/>
    </xf>
    <xf numFmtId="2" fontId="2" fillId="0" borderId="18" xfId="0" applyNumberFormat="1" applyFont="1" applyBorder="1" applyAlignment="1" applyProtection="1">
      <alignment horizontal="center"/>
      <protection hidden="1"/>
    </xf>
    <xf numFmtId="49" fontId="10" fillId="4" borderId="18" xfId="0" quotePrefix="1" applyNumberFormat="1" applyFont="1" applyFill="1" applyBorder="1" applyAlignment="1" applyProtection="1">
      <alignment horizontal="lef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167" fontId="10" fillId="0" borderId="18" xfId="0" applyNumberFormat="1" applyFont="1" applyBorder="1" applyAlignment="1" applyProtection="1">
      <alignment horizontal="center"/>
      <protection hidden="1"/>
    </xf>
    <xf numFmtId="166" fontId="2" fillId="0" borderId="18" xfId="0" applyNumberFormat="1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5" borderId="18" xfId="0" applyFont="1" applyFill="1" applyBorder="1" applyAlignment="1" applyProtection="1">
      <alignment horizontal="center"/>
      <protection locked="0"/>
    </xf>
    <xf numFmtId="164" fontId="2" fillId="6" borderId="18" xfId="0" applyNumberFormat="1" applyFont="1" applyFill="1" applyBorder="1" applyAlignment="1" applyProtection="1">
      <alignment horizontal="center"/>
      <protection hidden="1"/>
    </xf>
    <xf numFmtId="2" fontId="2" fillId="0" borderId="19" xfId="0" applyNumberFormat="1" applyFont="1" applyBorder="1" applyAlignment="1" applyProtection="1">
      <alignment horizontal="center"/>
      <protection hidden="1"/>
    </xf>
    <xf numFmtId="49" fontId="10" fillId="4" borderId="19" xfId="0" quotePrefix="1" applyNumberFormat="1" applyFont="1" applyFill="1" applyBorder="1" applyAlignment="1" applyProtection="1">
      <alignment horizontal="left"/>
      <protection hidden="1"/>
    </xf>
    <xf numFmtId="164" fontId="2" fillId="0" borderId="19" xfId="0" applyNumberFormat="1" applyFont="1" applyBorder="1" applyAlignment="1" applyProtection="1">
      <alignment horizontal="center"/>
      <protection hidden="1"/>
    </xf>
    <xf numFmtId="167" fontId="10" fillId="0" borderId="19" xfId="0" applyNumberFormat="1" applyFont="1" applyBorder="1" applyAlignment="1" applyProtection="1">
      <alignment horizontal="center"/>
      <protection hidden="1"/>
    </xf>
    <xf numFmtId="166" fontId="2" fillId="0" borderId="19" xfId="0" applyNumberFormat="1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7" borderId="19" xfId="0" applyFont="1" applyFill="1" applyBorder="1" applyAlignment="1" applyProtection="1">
      <alignment horizontal="center"/>
      <protection hidden="1"/>
    </xf>
    <xf numFmtId="0" fontId="2" fillId="8" borderId="18" xfId="0" applyFont="1" applyFill="1" applyBorder="1" applyAlignment="1" applyProtection="1">
      <alignment horizontal="center"/>
      <protection locked="0"/>
    </xf>
    <xf numFmtId="164" fontId="2" fillId="6" borderId="19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49" fontId="10" fillId="4" borderId="4" xfId="0" quotePrefix="1" applyNumberFormat="1" applyFont="1" applyFill="1" applyBorder="1" applyAlignment="1" applyProtection="1">
      <alignment horizontal="left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10" fillId="0" borderId="4" xfId="0" applyNumberFormat="1" applyFont="1" applyBorder="1" applyAlignment="1" applyProtection="1">
      <alignment horizontal="center"/>
      <protection hidden="1"/>
    </xf>
    <xf numFmtId="166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8" borderId="9" xfId="0" applyFont="1" applyFill="1" applyBorder="1" applyAlignment="1" applyProtection="1">
      <alignment horizontal="center"/>
      <protection locked="0"/>
    </xf>
    <xf numFmtId="164" fontId="2" fillId="6" borderId="4" xfId="0" applyNumberFormat="1" applyFont="1" applyFill="1" applyBorder="1" applyAlignment="1" applyProtection="1">
      <alignment horizontal="center"/>
      <protection hidden="1"/>
    </xf>
    <xf numFmtId="2" fontId="2" fillId="0" borderId="20" xfId="0" applyNumberFormat="1" applyFont="1" applyBorder="1" applyAlignment="1" applyProtection="1">
      <alignment horizontal="center"/>
      <protection hidden="1"/>
    </xf>
    <xf numFmtId="49" fontId="10" fillId="0" borderId="21" xfId="0" quotePrefix="1" applyNumberFormat="1" applyFont="1" applyBorder="1" applyAlignment="1" applyProtection="1">
      <alignment horizontal="left"/>
      <protection hidden="1"/>
    </xf>
    <xf numFmtId="164" fontId="2" fillId="0" borderId="21" xfId="0" applyNumberFormat="1" applyFont="1" applyBorder="1" applyAlignment="1" applyProtection="1">
      <alignment horizontal="center"/>
      <protection hidden="1"/>
    </xf>
    <xf numFmtId="167" fontId="8" fillId="0" borderId="21" xfId="0" applyNumberFormat="1" applyFont="1" applyBorder="1" applyAlignment="1" applyProtection="1">
      <alignment horizontal="center"/>
      <protection hidden="1"/>
    </xf>
    <xf numFmtId="166" fontId="8" fillId="0" borderId="21" xfId="0" applyNumberFormat="1" applyFont="1" applyBorder="1" applyAlignment="1" applyProtection="1">
      <alignment horizontal="center"/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hidden="1"/>
    </xf>
    <xf numFmtId="0" fontId="8" fillId="3" borderId="20" xfId="0" applyFont="1" applyFill="1" applyBorder="1" applyProtection="1">
      <protection hidden="1"/>
    </xf>
    <xf numFmtId="2" fontId="8" fillId="3" borderId="21" xfId="0" applyNumberFormat="1" applyFont="1" applyFill="1" applyBorder="1" applyAlignment="1" applyProtection="1">
      <alignment horizontal="center"/>
      <protection hidden="1"/>
    </xf>
    <xf numFmtId="0" fontId="9" fillId="3" borderId="21" xfId="0" applyFont="1" applyFill="1" applyBorder="1" applyAlignment="1" applyProtection="1">
      <alignment horizontal="left"/>
      <protection hidden="1"/>
    </xf>
    <xf numFmtId="164" fontId="8" fillId="3" borderId="21" xfId="0" applyNumberFormat="1" applyFont="1" applyFill="1" applyBorder="1" applyAlignment="1" applyProtection="1">
      <alignment horizontal="center"/>
      <protection hidden="1"/>
    </xf>
    <xf numFmtId="167" fontId="11" fillId="3" borderId="21" xfId="0" applyNumberFormat="1" applyFont="1" applyFill="1" applyBorder="1" applyAlignment="1" applyProtection="1">
      <alignment horizontal="center"/>
      <protection hidden="1"/>
    </xf>
    <xf numFmtId="166" fontId="11" fillId="3" borderId="21" xfId="0" applyNumberFormat="1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>
      <alignment horizontal="center"/>
    </xf>
    <xf numFmtId="164" fontId="8" fillId="3" borderId="5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49" fontId="10" fillId="0" borderId="18" xfId="0" applyNumberFormat="1" applyFont="1" applyBorder="1" applyAlignment="1" applyProtection="1">
      <alignment horizontal="left"/>
      <protection hidden="1"/>
    </xf>
    <xf numFmtId="2" fontId="2" fillId="0" borderId="18" xfId="0" applyNumberFormat="1" applyFont="1" applyBorder="1" applyAlignment="1" applyProtection="1">
      <alignment horizontal="center" vertical="center"/>
      <protection hidden="1"/>
    </xf>
    <xf numFmtId="49" fontId="10" fillId="4" borderId="18" xfId="0" quotePrefix="1" applyNumberFormat="1" applyFont="1" applyFill="1" applyBorder="1" applyAlignment="1" applyProtection="1">
      <alignment horizontal="left" vertical="center"/>
      <protection hidden="1"/>
    </xf>
    <xf numFmtId="164" fontId="2" fillId="0" borderId="18" xfId="0" applyNumberFormat="1" applyFont="1" applyBorder="1" applyAlignment="1" applyProtection="1">
      <alignment horizontal="center" vertical="center"/>
      <protection hidden="1"/>
    </xf>
    <xf numFmtId="167" fontId="10" fillId="0" borderId="18" xfId="0" applyNumberFormat="1" applyFont="1" applyBorder="1" applyAlignment="1" applyProtection="1">
      <alignment horizontal="center" vertical="center"/>
      <protection hidden="1"/>
    </xf>
    <xf numFmtId="166" fontId="2" fillId="0" borderId="18" xfId="0" applyNumberFormat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164" fontId="2" fillId="6" borderId="18" xfId="0" applyNumberFormat="1" applyFont="1" applyFill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49" fontId="10" fillId="4" borderId="4" xfId="0" quotePrefix="1" applyNumberFormat="1" applyFont="1" applyFill="1" applyBorder="1" applyAlignment="1" applyProtection="1">
      <alignment horizontal="left" vertical="center"/>
      <protection hidden="1"/>
    </xf>
    <xf numFmtId="164" fontId="2" fillId="0" borderId="4" xfId="0" applyNumberFormat="1" applyFont="1" applyBorder="1" applyAlignment="1" applyProtection="1">
      <alignment horizontal="center" vertical="center"/>
      <protection hidden="1"/>
    </xf>
    <xf numFmtId="167" fontId="10" fillId="0" borderId="4" xfId="0" applyNumberFormat="1" applyFont="1" applyBorder="1" applyAlignment="1" applyProtection="1">
      <alignment horizontal="center" vertical="center"/>
      <protection hidden="1"/>
    </xf>
    <xf numFmtId="166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7" borderId="4" xfId="0" applyFont="1" applyFill="1" applyBorder="1" applyAlignment="1" applyProtection="1">
      <alignment horizontal="center" vertical="center"/>
      <protection hidden="1"/>
    </xf>
    <xf numFmtId="0" fontId="2" fillId="8" borderId="9" xfId="0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2" fontId="2" fillId="0" borderId="9" xfId="0" applyNumberFormat="1" applyFont="1" applyBorder="1" applyAlignment="1" applyProtection="1">
      <alignment horizontal="center"/>
      <protection hidden="1"/>
    </xf>
    <xf numFmtId="49" fontId="10" fillId="4" borderId="9" xfId="0" quotePrefix="1" applyNumberFormat="1" applyFont="1" applyFill="1" applyBorder="1" applyAlignment="1" applyProtection="1">
      <alignment horizontal="left"/>
      <protection hidden="1"/>
    </xf>
    <xf numFmtId="164" fontId="2" fillId="0" borderId="9" xfId="0" applyNumberFormat="1" applyFont="1" applyBorder="1" applyAlignment="1" applyProtection="1">
      <alignment horizontal="center"/>
      <protection hidden="1"/>
    </xf>
    <xf numFmtId="167" fontId="10" fillId="0" borderId="9" xfId="0" applyNumberFormat="1" applyFont="1" applyBorder="1" applyAlignment="1" applyProtection="1">
      <alignment horizontal="center"/>
      <protection hidden="1"/>
    </xf>
    <xf numFmtId="166" fontId="2" fillId="0" borderId="9" xfId="0" applyNumberFormat="1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5" borderId="9" xfId="0" applyFont="1" applyFill="1" applyBorder="1" applyAlignment="1" applyProtection="1">
      <alignment horizontal="center"/>
      <protection locked="0"/>
    </xf>
    <xf numFmtId="164" fontId="2" fillId="6" borderId="9" xfId="0" applyNumberFormat="1" applyFont="1" applyFill="1" applyBorder="1" applyAlignment="1" applyProtection="1">
      <alignment horizontal="center"/>
      <protection hidden="1"/>
    </xf>
    <xf numFmtId="0" fontId="2" fillId="0" borderId="15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7" fontId="2" fillId="0" borderId="0" xfId="0" applyNumberFormat="1" applyFont="1" applyProtection="1"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68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/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pex-fittings-ppsu/" TargetMode="External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241509</xdr:colOff>
      <xdr:row>1</xdr:row>
      <xdr:rowOff>60814</xdr:rowOff>
    </xdr:from>
    <xdr:to>
      <xdr:col>8</xdr:col>
      <xdr:colOff>380720</xdr:colOff>
      <xdr:row>1</xdr:row>
      <xdr:rowOff>185372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D51534C6-055D-4DE1-A030-09B3704DFE03}"/>
            </a:ext>
          </a:extLst>
        </xdr:cNvPr>
        <xdr:cNvSpPr/>
      </xdr:nvSpPr>
      <xdr:spPr>
        <a:xfrm>
          <a:off x="8223459" y="98473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184264</xdr:colOff>
      <xdr:row>2</xdr:row>
      <xdr:rowOff>135447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2431F-3E99-4E91-A41C-EA525DA6B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6" cy="1265112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17</xdr:row>
      <xdr:rowOff>11206</xdr:rowOff>
    </xdr:from>
    <xdr:to>
      <xdr:col>0</xdr:col>
      <xdr:colOff>788154</xdr:colOff>
      <xdr:row>18</xdr:row>
      <xdr:rowOff>361074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4A653D-828D-4287-87BF-A44FB48B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559" y="4554631"/>
          <a:ext cx="487500" cy="734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10</xdr:row>
      <xdr:rowOff>76250</xdr:rowOff>
    </xdr:from>
    <xdr:to>
      <xdr:col>0</xdr:col>
      <xdr:colOff>887170</xdr:colOff>
      <xdr:row>15</xdr:row>
      <xdr:rowOff>179432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4D4919-13DE-476F-9375-1B8BE68A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3219500"/>
          <a:ext cx="694765" cy="1105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21</xdr:row>
      <xdr:rowOff>1</xdr:rowOff>
    </xdr:from>
    <xdr:to>
      <xdr:col>0</xdr:col>
      <xdr:colOff>1045428</xdr:colOff>
      <xdr:row>24</xdr:row>
      <xdr:rowOff>20859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A456FF-EAF1-491C-8565-CA57A249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8" y="5695951"/>
          <a:ext cx="1008000" cy="624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257735</xdr:colOff>
      <xdr:row>26</xdr:row>
      <xdr:rowOff>22215</xdr:rowOff>
    </xdr:from>
    <xdr:to>
      <xdr:col>0</xdr:col>
      <xdr:colOff>775111</xdr:colOff>
      <xdr:row>28</xdr:row>
      <xdr:rowOff>193262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E9A390-2C3D-4D76-9A70-40B150EF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735" y="6718290"/>
          <a:ext cx="515471" cy="571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268941</xdr:colOff>
      <xdr:row>4</xdr:row>
      <xdr:rowOff>33616</xdr:rowOff>
    </xdr:from>
    <xdr:to>
      <xdr:col>0</xdr:col>
      <xdr:colOff>841782</xdr:colOff>
      <xdr:row>8</xdr:row>
      <xdr:rowOff>183725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04836F-05E1-4F94-9959-74919A962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941" y="1976716"/>
          <a:ext cx="572841" cy="952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34</xdr:row>
      <xdr:rowOff>168090</xdr:rowOff>
    </xdr:from>
    <xdr:to>
      <xdr:col>0</xdr:col>
      <xdr:colOff>1045427</xdr:colOff>
      <xdr:row>37</xdr:row>
      <xdr:rowOff>170736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FD1F96-323E-4D13-B89E-F443D6FC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17" y="8464365"/>
          <a:ext cx="1008000" cy="598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6DD7-F6FA-4A72-8BCE-5FE009190C77}">
  <sheetPr>
    <tabColor rgb="FF00B0F0"/>
    <pageSetUpPr fitToPage="1"/>
  </sheetPr>
  <dimension ref="A1:T411"/>
  <sheetViews>
    <sheetView tabSelected="1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" customWidth="1"/>
    <col min="2" max="2" width="9.88671875" style="118" customWidth="1"/>
    <col min="3" max="3" width="43.33203125" style="119" bestFit="1" customWidth="1"/>
    <col min="4" max="4" width="9.88671875" style="120" customWidth="1"/>
    <col min="5" max="5" width="11.44140625" style="121" bestFit="1" customWidth="1"/>
    <col min="6" max="6" width="9.88671875" style="122" customWidth="1"/>
    <col min="7" max="7" width="9.88671875" style="123" customWidth="1"/>
    <col min="8" max="8" width="9.88671875" style="124" customWidth="1"/>
    <col min="9" max="9" width="9.88671875" style="125" customWidth="1"/>
    <col min="10" max="10" width="11.6640625" style="11" customWidth="1"/>
    <col min="11" max="11" width="15.6640625" style="1" customWidth="1"/>
    <col min="12" max="12" width="15.6640625" style="11" customWidth="1"/>
    <col min="13" max="13" width="8.88671875" style="1" customWidth="1"/>
    <col min="14" max="20" width="0" style="1" hidden="1" customWidth="1"/>
    <col min="21" max="16384" width="8.88671875" style="1" hidden="1"/>
  </cols>
  <sheetData>
    <row r="1" spans="1:19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"/>
    </row>
    <row r="2" spans="1:19" ht="16.2" thickBot="1" x14ac:dyDescent="0.35">
      <c r="A2" s="126" t="s">
        <v>74</v>
      </c>
      <c r="B2" s="127"/>
      <c r="C2" s="12"/>
      <c r="D2" s="13"/>
      <c r="E2" s="14">
        <v>0</v>
      </c>
      <c r="F2" s="15"/>
      <c r="G2" s="16"/>
      <c r="H2" s="17"/>
      <c r="I2" s="18"/>
      <c r="J2" s="1"/>
      <c r="K2" s="11"/>
      <c r="L2" s="1"/>
    </row>
    <row r="3" spans="1:19" s="19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5</v>
      </c>
      <c r="G3" s="26" t="s">
        <v>6</v>
      </c>
      <c r="H3" s="27" t="s">
        <v>7</v>
      </c>
      <c r="I3" s="28" t="s">
        <v>8</v>
      </c>
      <c r="J3" s="29" t="s">
        <v>9</v>
      </c>
      <c r="K3" s="30" t="s">
        <v>10</v>
      </c>
      <c r="L3" s="31">
        <f>SUM(J:J)</f>
        <v>0</v>
      </c>
      <c r="M3" s="32"/>
    </row>
    <row r="4" spans="1:19" ht="15.6" x14ac:dyDescent="0.3">
      <c r="A4" s="33"/>
      <c r="B4" s="34"/>
      <c r="C4" s="35" t="s">
        <v>11</v>
      </c>
      <c r="D4" s="36" t="s">
        <v>12</v>
      </c>
      <c r="E4" s="37"/>
      <c r="F4" s="38"/>
      <c r="G4" s="39"/>
      <c r="H4" s="39"/>
      <c r="I4" s="40"/>
      <c r="J4" s="41"/>
    </row>
    <row r="5" spans="1:19" ht="15.6" x14ac:dyDescent="0.3">
      <c r="A5" s="42"/>
      <c r="B5" s="43" t="s">
        <v>13</v>
      </c>
      <c r="C5" s="44" t="s">
        <v>14</v>
      </c>
      <c r="D5" s="45">
        <v>0.55000000000000004</v>
      </c>
      <c r="E5" s="46">
        <f>$E$2</f>
        <v>0</v>
      </c>
      <c r="F5" s="47">
        <f>IFERROR(D5*E5,"-")</f>
        <v>0</v>
      </c>
      <c r="G5" s="48">
        <v>50</v>
      </c>
      <c r="H5" s="48">
        <v>500</v>
      </c>
      <c r="I5" s="49"/>
      <c r="J5" s="50">
        <f>IFERROR(F5*I5,0)</f>
        <v>0</v>
      </c>
    </row>
    <row r="6" spans="1:19" ht="15.6" x14ac:dyDescent="0.3">
      <c r="A6" s="42"/>
      <c r="B6" s="51" t="s">
        <v>15</v>
      </c>
      <c r="C6" s="52" t="s">
        <v>16</v>
      </c>
      <c r="D6" s="53">
        <v>0.88</v>
      </c>
      <c r="E6" s="54">
        <f>$E$2</f>
        <v>0</v>
      </c>
      <c r="F6" s="55">
        <f>IFERROR(D6*E6,"-")</f>
        <v>0</v>
      </c>
      <c r="G6" s="56">
        <v>25</v>
      </c>
      <c r="H6" s="57">
        <v>300</v>
      </c>
      <c r="I6" s="58"/>
      <c r="J6" s="59">
        <f>IFERROR(F6*I6,0)</f>
        <v>0</v>
      </c>
      <c r="O6" s="60"/>
      <c r="Q6" s="60"/>
      <c r="S6" s="60"/>
    </row>
    <row r="7" spans="1:19" ht="15.6" x14ac:dyDescent="0.3">
      <c r="A7" s="42"/>
      <c r="B7" s="61" t="s">
        <v>17</v>
      </c>
      <c r="C7" s="62" t="s">
        <v>18</v>
      </c>
      <c r="D7" s="63">
        <v>1.7</v>
      </c>
      <c r="E7" s="64">
        <f>$E$2</f>
        <v>0</v>
      </c>
      <c r="F7" s="65">
        <f>IFERROR(D7*E7,"-")</f>
        <v>0</v>
      </c>
      <c r="G7" s="66">
        <v>10</v>
      </c>
      <c r="H7" s="66">
        <v>100</v>
      </c>
      <c r="I7" s="67"/>
      <c r="J7" s="68">
        <f>IFERROR(F7*I7,0)</f>
        <v>0</v>
      </c>
    </row>
    <row r="8" spans="1:19" ht="15.6" x14ac:dyDescent="0.3">
      <c r="A8" s="42"/>
      <c r="B8" s="69"/>
      <c r="C8" s="70"/>
      <c r="D8" s="71" t="s">
        <v>12</v>
      </c>
      <c r="E8" s="72">
        <f t="shared" ref="E8:E43" si="0">$E$2</f>
        <v>0</v>
      </c>
      <c r="F8" s="73" t="str">
        <f t="shared" ref="F8:F43" si="1">IFERROR(D8*E8,"-")</f>
        <v>-</v>
      </c>
      <c r="G8" s="74"/>
      <c r="H8" s="75"/>
      <c r="I8" s="76"/>
      <c r="J8" s="77"/>
    </row>
    <row r="9" spans="1:19" ht="15.6" x14ac:dyDescent="0.3">
      <c r="A9" s="42"/>
      <c r="B9" s="43" t="s">
        <v>19</v>
      </c>
      <c r="C9" s="44" t="s">
        <v>20</v>
      </c>
      <c r="D9" s="45">
        <v>0.87</v>
      </c>
      <c r="E9" s="46">
        <f t="shared" si="0"/>
        <v>0</v>
      </c>
      <c r="F9" s="47">
        <f t="shared" si="1"/>
        <v>0</v>
      </c>
      <c r="G9" s="48">
        <v>25</v>
      </c>
      <c r="H9" s="48">
        <v>300</v>
      </c>
      <c r="I9" s="49"/>
      <c r="J9" s="50">
        <f>IFERROR(F9*I9,0)</f>
        <v>0</v>
      </c>
    </row>
    <row r="10" spans="1:19" ht="15.6" x14ac:dyDescent="0.3">
      <c r="A10" s="78"/>
      <c r="B10" s="79"/>
      <c r="C10" s="80" t="s">
        <v>21</v>
      </c>
      <c r="D10" s="81" t="s">
        <v>12</v>
      </c>
      <c r="E10" s="82">
        <f t="shared" si="0"/>
        <v>0</v>
      </c>
      <c r="F10" s="83" t="str">
        <f t="shared" si="1"/>
        <v>-</v>
      </c>
      <c r="G10" s="84"/>
      <c r="H10" s="84"/>
      <c r="I10" s="85"/>
      <c r="J10" s="86"/>
      <c r="K10" s="32"/>
      <c r="L10" s="87"/>
    </row>
    <row r="11" spans="1:19" ht="15.6" x14ac:dyDescent="0.3">
      <c r="A11" s="42"/>
      <c r="B11" s="43" t="s">
        <v>22</v>
      </c>
      <c r="C11" s="44" t="s">
        <v>23</v>
      </c>
      <c r="D11" s="45">
        <v>1.32</v>
      </c>
      <c r="E11" s="46">
        <f t="shared" si="0"/>
        <v>0</v>
      </c>
      <c r="F11" s="47">
        <f t="shared" si="1"/>
        <v>0</v>
      </c>
      <c r="G11" s="48">
        <v>100</v>
      </c>
      <c r="H11" s="48">
        <v>1000</v>
      </c>
      <c r="I11" s="49"/>
      <c r="J11" s="50">
        <f>IFERROR(F11*I11,0)</f>
        <v>0</v>
      </c>
    </row>
    <row r="12" spans="1:19" ht="15.6" x14ac:dyDescent="0.3">
      <c r="A12" s="42"/>
      <c r="B12" s="51" t="s">
        <v>24</v>
      </c>
      <c r="C12" s="52" t="s">
        <v>25</v>
      </c>
      <c r="D12" s="53">
        <v>1.53</v>
      </c>
      <c r="E12" s="54">
        <f t="shared" si="0"/>
        <v>0</v>
      </c>
      <c r="F12" s="55">
        <f t="shared" si="1"/>
        <v>0</v>
      </c>
      <c r="G12" s="56">
        <v>50</v>
      </c>
      <c r="H12" s="56">
        <v>500</v>
      </c>
      <c r="I12" s="88"/>
      <c r="J12" s="59">
        <f>IFERROR(F12*I12,0)</f>
        <v>0</v>
      </c>
    </row>
    <row r="13" spans="1:19" ht="15.6" x14ac:dyDescent="0.3">
      <c r="A13" s="42"/>
      <c r="B13" s="61" t="s">
        <v>26</v>
      </c>
      <c r="C13" s="62" t="s">
        <v>27</v>
      </c>
      <c r="D13" s="63">
        <v>3.1</v>
      </c>
      <c r="E13" s="64">
        <f t="shared" si="0"/>
        <v>0</v>
      </c>
      <c r="F13" s="65">
        <f t="shared" si="1"/>
        <v>0</v>
      </c>
      <c r="G13" s="66">
        <v>50</v>
      </c>
      <c r="H13" s="66">
        <v>300</v>
      </c>
      <c r="I13" s="89"/>
      <c r="J13" s="68">
        <f>IFERROR(F13*I13,0)</f>
        <v>0</v>
      </c>
    </row>
    <row r="14" spans="1:19" ht="15.6" x14ac:dyDescent="0.3">
      <c r="A14" s="42"/>
      <c r="B14" s="69"/>
      <c r="C14" s="70"/>
      <c r="D14" s="71" t="s">
        <v>12</v>
      </c>
      <c r="E14" s="72">
        <f t="shared" si="0"/>
        <v>0</v>
      </c>
      <c r="F14" s="73" t="str">
        <f t="shared" si="1"/>
        <v>-</v>
      </c>
      <c r="G14" s="75"/>
      <c r="H14" s="75"/>
      <c r="I14" s="76"/>
      <c r="J14" s="77"/>
      <c r="O14" s="60"/>
      <c r="Q14" s="60"/>
      <c r="S14" s="60"/>
    </row>
    <row r="15" spans="1:19" ht="15.6" x14ac:dyDescent="0.3">
      <c r="A15" s="42"/>
      <c r="B15" s="43" t="s">
        <v>28</v>
      </c>
      <c r="C15" s="90" t="s">
        <v>29</v>
      </c>
      <c r="D15" s="45">
        <v>1.53</v>
      </c>
      <c r="E15" s="46">
        <f t="shared" si="0"/>
        <v>0</v>
      </c>
      <c r="F15" s="47">
        <f t="shared" si="1"/>
        <v>0</v>
      </c>
      <c r="G15" s="48">
        <v>50</v>
      </c>
      <c r="H15" s="48">
        <v>600</v>
      </c>
      <c r="I15" s="49"/>
      <c r="J15" s="50">
        <f>IFERROR(F15*I15,0)</f>
        <v>0</v>
      </c>
    </row>
    <row r="16" spans="1:19" ht="15.6" x14ac:dyDescent="0.3">
      <c r="A16" s="42"/>
      <c r="B16" s="51" t="s">
        <v>30</v>
      </c>
      <c r="C16" s="52" t="s">
        <v>31</v>
      </c>
      <c r="D16" s="53">
        <v>1.6</v>
      </c>
      <c r="E16" s="54">
        <f t="shared" si="0"/>
        <v>0</v>
      </c>
      <c r="F16" s="55">
        <f t="shared" si="1"/>
        <v>0</v>
      </c>
      <c r="G16" s="56">
        <v>50</v>
      </c>
      <c r="H16" s="56">
        <v>600</v>
      </c>
      <c r="I16" s="88"/>
      <c r="J16" s="59">
        <f>IFERROR(F16*I16,0)</f>
        <v>0</v>
      </c>
    </row>
    <row r="17" spans="1:10" ht="15.6" x14ac:dyDescent="0.3">
      <c r="A17" s="78"/>
      <c r="B17" s="79"/>
      <c r="C17" s="80" t="s">
        <v>32</v>
      </c>
      <c r="D17" s="81" t="s">
        <v>12</v>
      </c>
      <c r="E17" s="82">
        <f t="shared" si="0"/>
        <v>0</v>
      </c>
      <c r="F17" s="83" t="str">
        <f t="shared" si="1"/>
        <v>-</v>
      </c>
      <c r="G17" s="84"/>
      <c r="H17" s="84"/>
      <c r="I17" s="85"/>
      <c r="J17" s="86"/>
    </row>
    <row r="18" spans="1:10" ht="30" customHeight="1" x14ac:dyDescent="0.3">
      <c r="A18" s="42"/>
      <c r="B18" s="91" t="s">
        <v>33</v>
      </c>
      <c r="C18" s="92" t="s">
        <v>34</v>
      </c>
      <c r="D18" s="93">
        <v>2.3299999999999996</v>
      </c>
      <c r="E18" s="94">
        <f t="shared" si="0"/>
        <v>0</v>
      </c>
      <c r="F18" s="95">
        <f t="shared" si="1"/>
        <v>0</v>
      </c>
      <c r="G18" s="96">
        <v>100</v>
      </c>
      <c r="H18" s="96">
        <v>600</v>
      </c>
      <c r="I18" s="97"/>
      <c r="J18" s="98">
        <f>IFERROR(F18*I18,0)</f>
        <v>0</v>
      </c>
    </row>
    <row r="19" spans="1:10" ht="29.25" customHeight="1" x14ac:dyDescent="0.3">
      <c r="A19" s="42"/>
      <c r="B19" s="99" t="s">
        <v>35</v>
      </c>
      <c r="C19" s="100" t="s">
        <v>36</v>
      </c>
      <c r="D19" s="101">
        <v>3.1799999999999997</v>
      </c>
      <c r="E19" s="102">
        <f t="shared" si="0"/>
        <v>0</v>
      </c>
      <c r="F19" s="103">
        <f t="shared" si="1"/>
        <v>0</v>
      </c>
      <c r="G19" s="104">
        <v>50</v>
      </c>
      <c r="H19" s="105">
        <v>500</v>
      </c>
      <c r="I19" s="106"/>
      <c r="J19" s="107">
        <f>IFERROR(F19*I19,0)</f>
        <v>0</v>
      </c>
    </row>
    <row r="20" spans="1:10" ht="15.6" x14ac:dyDescent="0.3">
      <c r="A20" s="78"/>
      <c r="B20" s="79"/>
      <c r="C20" s="80" t="s">
        <v>37</v>
      </c>
      <c r="D20" s="81" t="s">
        <v>12</v>
      </c>
      <c r="E20" s="82">
        <f t="shared" si="0"/>
        <v>0</v>
      </c>
      <c r="F20" s="83" t="str">
        <f t="shared" si="1"/>
        <v>-</v>
      </c>
      <c r="G20" s="84"/>
      <c r="H20" s="84"/>
      <c r="I20" s="85"/>
      <c r="J20" s="86"/>
    </row>
    <row r="21" spans="1:10" ht="15.6" x14ac:dyDescent="0.3">
      <c r="A21" s="42"/>
      <c r="B21" s="48" t="s">
        <v>38</v>
      </c>
      <c r="C21" s="44" t="s">
        <v>39</v>
      </c>
      <c r="D21" s="45">
        <v>0.77</v>
      </c>
      <c r="E21" s="46">
        <f t="shared" si="0"/>
        <v>0</v>
      </c>
      <c r="F21" s="47">
        <f t="shared" si="1"/>
        <v>0</v>
      </c>
      <c r="G21" s="48">
        <v>50</v>
      </c>
      <c r="H21" s="48">
        <v>500</v>
      </c>
      <c r="I21" s="58"/>
      <c r="J21" s="50">
        <f>IFERROR(F21*I21,0)</f>
        <v>0</v>
      </c>
    </row>
    <row r="22" spans="1:10" ht="15.6" x14ac:dyDescent="0.3">
      <c r="A22" s="42"/>
      <c r="B22" s="56" t="s">
        <v>40</v>
      </c>
      <c r="C22" s="52" t="s">
        <v>41</v>
      </c>
      <c r="D22" s="53">
        <v>1.48</v>
      </c>
      <c r="E22" s="54">
        <f t="shared" si="0"/>
        <v>0</v>
      </c>
      <c r="F22" s="55">
        <f t="shared" si="1"/>
        <v>0</v>
      </c>
      <c r="G22" s="56">
        <v>25</v>
      </c>
      <c r="H22" s="56">
        <v>300</v>
      </c>
      <c r="I22" s="88"/>
      <c r="J22" s="59">
        <f>IFERROR(F22*I22,0)</f>
        <v>0</v>
      </c>
    </row>
    <row r="23" spans="1:10" ht="15.6" x14ac:dyDescent="0.3">
      <c r="A23" s="42"/>
      <c r="B23" s="66" t="s">
        <v>42</v>
      </c>
      <c r="C23" s="62" t="s">
        <v>43</v>
      </c>
      <c r="D23" s="63">
        <v>3.19</v>
      </c>
      <c r="E23" s="64">
        <f t="shared" si="0"/>
        <v>0</v>
      </c>
      <c r="F23" s="65">
        <f t="shared" si="1"/>
        <v>0</v>
      </c>
      <c r="G23" s="66">
        <v>10</v>
      </c>
      <c r="H23" s="66">
        <v>100</v>
      </c>
      <c r="I23" s="89"/>
      <c r="J23" s="68">
        <f>IFERROR(F23*I23,0)</f>
        <v>0</v>
      </c>
    </row>
    <row r="24" spans="1:10" ht="15.6" x14ac:dyDescent="0.3">
      <c r="A24" s="42"/>
      <c r="B24" s="108"/>
      <c r="C24" s="70"/>
      <c r="D24" s="71" t="s">
        <v>12</v>
      </c>
      <c r="E24" s="72">
        <f t="shared" si="0"/>
        <v>0</v>
      </c>
      <c r="F24" s="73" t="str">
        <f t="shared" si="1"/>
        <v>-</v>
      </c>
      <c r="G24" s="75"/>
      <c r="H24" s="75"/>
      <c r="I24" s="76"/>
      <c r="J24" s="77"/>
    </row>
    <row r="25" spans="1:10" ht="15.6" x14ac:dyDescent="0.3">
      <c r="A25" s="42"/>
      <c r="B25" s="48" t="s">
        <v>44</v>
      </c>
      <c r="C25" s="44" t="s">
        <v>45</v>
      </c>
      <c r="D25" s="45">
        <v>1.18</v>
      </c>
      <c r="E25" s="46">
        <f t="shared" si="0"/>
        <v>0</v>
      </c>
      <c r="F25" s="47">
        <f t="shared" si="1"/>
        <v>0</v>
      </c>
      <c r="G25" s="48">
        <v>25</v>
      </c>
      <c r="H25" s="48">
        <v>300</v>
      </c>
      <c r="I25" s="49"/>
      <c r="J25" s="50">
        <f>IFERROR(F25*I25,0)</f>
        <v>0</v>
      </c>
    </row>
    <row r="26" spans="1:10" ht="15.6" x14ac:dyDescent="0.3">
      <c r="A26" s="78"/>
      <c r="B26" s="79"/>
      <c r="C26" s="80" t="s">
        <v>46</v>
      </c>
      <c r="D26" s="81" t="s">
        <v>12</v>
      </c>
      <c r="E26" s="82">
        <f t="shared" si="0"/>
        <v>0</v>
      </c>
      <c r="F26" s="83" t="str">
        <f t="shared" si="1"/>
        <v>-</v>
      </c>
      <c r="G26" s="84"/>
      <c r="H26" s="84"/>
      <c r="I26" s="85"/>
      <c r="J26" s="86"/>
    </row>
    <row r="27" spans="1:10" ht="15.6" x14ac:dyDescent="0.3">
      <c r="A27" s="42"/>
      <c r="B27" s="43" t="s">
        <v>47</v>
      </c>
      <c r="C27" s="44" t="s">
        <v>48</v>
      </c>
      <c r="D27" s="45">
        <v>0.52</v>
      </c>
      <c r="E27" s="46">
        <f t="shared" si="0"/>
        <v>0</v>
      </c>
      <c r="F27" s="47">
        <f t="shared" si="1"/>
        <v>0</v>
      </c>
      <c r="G27" s="48">
        <v>50</v>
      </c>
      <c r="H27" s="48">
        <v>500</v>
      </c>
      <c r="I27" s="49"/>
      <c r="J27" s="50">
        <f>IFERROR(F27*I27,0)</f>
        <v>0</v>
      </c>
    </row>
    <row r="28" spans="1:10" ht="15.6" x14ac:dyDescent="0.3">
      <c r="A28" s="42"/>
      <c r="B28" s="51" t="s">
        <v>49</v>
      </c>
      <c r="C28" s="52" t="s">
        <v>50</v>
      </c>
      <c r="D28" s="53">
        <v>0.79</v>
      </c>
      <c r="E28" s="54">
        <f t="shared" si="0"/>
        <v>0</v>
      </c>
      <c r="F28" s="55">
        <f t="shared" si="1"/>
        <v>0</v>
      </c>
      <c r="G28" s="56">
        <v>50</v>
      </c>
      <c r="H28" s="56">
        <v>2000</v>
      </c>
      <c r="I28" s="88"/>
      <c r="J28" s="59">
        <f>IFERROR(F28*I28,0)</f>
        <v>0</v>
      </c>
    </row>
    <row r="29" spans="1:10" ht="15.6" x14ac:dyDescent="0.3">
      <c r="A29" s="42"/>
      <c r="B29" s="61" t="s">
        <v>51</v>
      </c>
      <c r="C29" s="62" t="s">
        <v>52</v>
      </c>
      <c r="D29" s="63">
        <v>1.1599999999999999</v>
      </c>
      <c r="E29" s="64">
        <f t="shared" si="0"/>
        <v>0</v>
      </c>
      <c r="F29" s="65">
        <f t="shared" si="1"/>
        <v>0</v>
      </c>
      <c r="G29" s="66">
        <v>50</v>
      </c>
      <c r="H29" s="66">
        <v>1000</v>
      </c>
      <c r="I29" s="89"/>
      <c r="J29" s="68">
        <f>IFERROR(F29*I29,0)</f>
        <v>0</v>
      </c>
    </row>
    <row r="30" spans="1:10" ht="15.6" x14ac:dyDescent="0.3">
      <c r="A30" s="78"/>
      <c r="B30" s="79"/>
      <c r="C30" s="80" t="s">
        <v>53</v>
      </c>
      <c r="D30" s="81" t="s">
        <v>12</v>
      </c>
      <c r="E30" s="82">
        <f t="shared" si="0"/>
        <v>0</v>
      </c>
      <c r="F30" s="83" t="str">
        <f t="shared" si="1"/>
        <v>-</v>
      </c>
      <c r="G30" s="84"/>
      <c r="H30" s="84"/>
      <c r="I30" s="85"/>
      <c r="J30" s="86"/>
    </row>
    <row r="31" spans="1:10" ht="15.6" x14ac:dyDescent="0.3">
      <c r="A31" s="42"/>
      <c r="B31" s="43" t="s">
        <v>54</v>
      </c>
      <c r="C31" s="44" t="s">
        <v>55</v>
      </c>
      <c r="D31" s="45">
        <v>1.05</v>
      </c>
      <c r="E31" s="46">
        <f t="shared" si="0"/>
        <v>0</v>
      </c>
      <c r="F31" s="47">
        <f t="shared" si="1"/>
        <v>0</v>
      </c>
      <c r="G31" s="48">
        <v>50</v>
      </c>
      <c r="H31" s="48">
        <v>500</v>
      </c>
      <c r="I31" s="49"/>
      <c r="J31" s="50">
        <f t="shared" ref="J31:J43" si="2">IFERROR(F31*I31,0)</f>
        <v>0</v>
      </c>
    </row>
    <row r="32" spans="1:10" ht="15.6" x14ac:dyDescent="0.3">
      <c r="A32" s="42"/>
      <c r="B32" s="51" t="s">
        <v>56</v>
      </c>
      <c r="C32" s="52" t="s">
        <v>57</v>
      </c>
      <c r="D32" s="53">
        <v>2.1599999999999997</v>
      </c>
      <c r="E32" s="54">
        <f t="shared" si="0"/>
        <v>0</v>
      </c>
      <c r="F32" s="55">
        <f t="shared" si="1"/>
        <v>0</v>
      </c>
      <c r="G32" s="56">
        <v>25</v>
      </c>
      <c r="H32" s="56">
        <v>300</v>
      </c>
      <c r="I32" s="88"/>
      <c r="J32" s="59">
        <f>IFERROR(F32*I32,0)</f>
        <v>0</v>
      </c>
    </row>
    <row r="33" spans="1:10" ht="15.6" x14ac:dyDescent="0.3">
      <c r="A33" s="42"/>
      <c r="B33" s="61" t="s">
        <v>58</v>
      </c>
      <c r="C33" s="62" t="s">
        <v>59</v>
      </c>
      <c r="D33" s="63">
        <v>3.8</v>
      </c>
      <c r="E33" s="64">
        <f t="shared" si="0"/>
        <v>0</v>
      </c>
      <c r="F33" s="65">
        <f t="shared" si="1"/>
        <v>0</v>
      </c>
      <c r="G33" s="66">
        <v>50</v>
      </c>
      <c r="H33" s="66">
        <v>300</v>
      </c>
      <c r="I33" s="89"/>
      <c r="J33" s="68">
        <f>IFERROR(F33*I33,0)</f>
        <v>0</v>
      </c>
    </row>
    <row r="34" spans="1:10" ht="15.6" x14ac:dyDescent="0.3">
      <c r="A34" s="42"/>
      <c r="B34" s="69"/>
      <c r="C34" s="70"/>
      <c r="D34" s="71" t="s">
        <v>12</v>
      </c>
      <c r="E34" s="72">
        <f t="shared" si="0"/>
        <v>0</v>
      </c>
      <c r="F34" s="73" t="str">
        <f t="shared" si="1"/>
        <v>-</v>
      </c>
      <c r="G34" s="75"/>
      <c r="H34" s="75"/>
      <c r="I34" s="76"/>
      <c r="J34" s="77"/>
    </row>
    <row r="35" spans="1:10" ht="15.6" x14ac:dyDescent="0.3">
      <c r="A35" s="42"/>
      <c r="B35" s="109" t="s">
        <v>60</v>
      </c>
      <c r="C35" s="110" t="s">
        <v>61</v>
      </c>
      <c r="D35" s="111">
        <v>1.42</v>
      </c>
      <c r="E35" s="112">
        <f t="shared" si="0"/>
        <v>0</v>
      </c>
      <c r="F35" s="113">
        <f t="shared" si="1"/>
        <v>0</v>
      </c>
      <c r="G35" s="114">
        <v>50</v>
      </c>
      <c r="H35" s="114">
        <v>600</v>
      </c>
      <c r="I35" s="115"/>
      <c r="J35" s="116">
        <f t="shared" si="2"/>
        <v>0</v>
      </c>
    </row>
    <row r="36" spans="1:10" ht="15.6" x14ac:dyDescent="0.3">
      <c r="A36" s="42"/>
      <c r="B36" s="69"/>
      <c r="C36" s="70"/>
      <c r="D36" s="71" t="s">
        <v>12</v>
      </c>
      <c r="E36" s="72">
        <f t="shared" si="0"/>
        <v>0</v>
      </c>
      <c r="F36" s="73" t="str">
        <f t="shared" si="1"/>
        <v>-</v>
      </c>
      <c r="G36" s="75"/>
      <c r="H36" s="75"/>
      <c r="I36" s="76"/>
      <c r="J36" s="77"/>
    </row>
    <row r="37" spans="1:10" ht="15.6" x14ac:dyDescent="0.3">
      <c r="A37" s="42"/>
      <c r="B37" s="43" t="s">
        <v>62</v>
      </c>
      <c r="C37" s="44" t="s">
        <v>63</v>
      </c>
      <c r="D37" s="45">
        <v>1.65</v>
      </c>
      <c r="E37" s="46">
        <f t="shared" si="0"/>
        <v>0</v>
      </c>
      <c r="F37" s="47">
        <f t="shared" si="1"/>
        <v>0</v>
      </c>
      <c r="G37" s="48">
        <v>25</v>
      </c>
      <c r="H37" s="48">
        <v>300</v>
      </c>
      <c r="I37" s="49"/>
      <c r="J37" s="50">
        <f t="shared" si="2"/>
        <v>0</v>
      </c>
    </row>
    <row r="38" spans="1:10" ht="15.6" x14ac:dyDescent="0.3">
      <c r="A38" s="42"/>
      <c r="B38" s="51" t="s">
        <v>64</v>
      </c>
      <c r="C38" s="52" t="s">
        <v>65</v>
      </c>
      <c r="D38" s="53">
        <v>1.65</v>
      </c>
      <c r="E38" s="54">
        <f t="shared" si="0"/>
        <v>0</v>
      </c>
      <c r="F38" s="55">
        <f t="shared" si="1"/>
        <v>0</v>
      </c>
      <c r="G38" s="56">
        <v>25</v>
      </c>
      <c r="H38" s="56">
        <v>300</v>
      </c>
      <c r="I38" s="88"/>
      <c r="J38" s="59">
        <f t="shared" si="2"/>
        <v>0</v>
      </c>
    </row>
    <row r="39" spans="1:10" ht="15.6" x14ac:dyDescent="0.3">
      <c r="A39" s="42"/>
      <c r="B39" s="61" t="s">
        <v>66</v>
      </c>
      <c r="C39" s="62" t="s">
        <v>67</v>
      </c>
      <c r="D39" s="63">
        <v>1.42</v>
      </c>
      <c r="E39" s="64">
        <f t="shared" si="0"/>
        <v>0</v>
      </c>
      <c r="F39" s="65">
        <f t="shared" si="1"/>
        <v>0</v>
      </c>
      <c r="G39" s="66">
        <v>25</v>
      </c>
      <c r="H39" s="66">
        <v>300</v>
      </c>
      <c r="I39" s="89"/>
      <c r="J39" s="68">
        <f t="shared" si="2"/>
        <v>0</v>
      </c>
    </row>
    <row r="40" spans="1:10" ht="15.6" x14ac:dyDescent="0.3">
      <c r="A40" s="42"/>
      <c r="B40" s="69"/>
      <c r="C40" s="70"/>
      <c r="D40" s="71" t="s">
        <v>12</v>
      </c>
      <c r="E40" s="72">
        <f t="shared" si="0"/>
        <v>0</v>
      </c>
      <c r="F40" s="73" t="str">
        <f t="shared" si="1"/>
        <v>-</v>
      </c>
      <c r="G40" s="75"/>
      <c r="H40" s="75"/>
      <c r="I40" s="76"/>
      <c r="J40" s="77"/>
    </row>
    <row r="41" spans="1:10" ht="15.6" x14ac:dyDescent="0.3">
      <c r="A41" s="42"/>
      <c r="B41" s="43" t="s">
        <v>68</v>
      </c>
      <c r="C41" s="44" t="s">
        <v>69</v>
      </c>
      <c r="D41" s="45">
        <v>3.1199999999999997</v>
      </c>
      <c r="E41" s="46">
        <f t="shared" si="0"/>
        <v>0</v>
      </c>
      <c r="F41" s="47">
        <f t="shared" si="1"/>
        <v>0</v>
      </c>
      <c r="G41" s="48">
        <v>10</v>
      </c>
      <c r="H41" s="48">
        <v>100</v>
      </c>
      <c r="I41" s="49"/>
      <c r="J41" s="50">
        <f t="shared" si="2"/>
        <v>0</v>
      </c>
    </row>
    <row r="42" spans="1:10" ht="15.6" x14ac:dyDescent="0.3">
      <c r="A42" s="42"/>
      <c r="B42" s="51" t="s">
        <v>70</v>
      </c>
      <c r="C42" s="52" t="s">
        <v>71</v>
      </c>
      <c r="D42" s="53">
        <v>2.94</v>
      </c>
      <c r="E42" s="54">
        <f t="shared" si="0"/>
        <v>0</v>
      </c>
      <c r="F42" s="55">
        <f t="shared" si="1"/>
        <v>0</v>
      </c>
      <c r="G42" s="56">
        <v>10</v>
      </c>
      <c r="H42" s="56">
        <v>100</v>
      </c>
      <c r="I42" s="88"/>
      <c r="J42" s="59">
        <f t="shared" si="2"/>
        <v>0</v>
      </c>
    </row>
    <row r="43" spans="1:10" ht="15.6" x14ac:dyDescent="0.3">
      <c r="A43" s="117"/>
      <c r="B43" s="51" t="s">
        <v>72</v>
      </c>
      <c r="C43" s="52" t="s">
        <v>73</v>
      </c>
      <c r="D43" s="53">
        <v>3.07</v>
      </c>
      <c r="E43" s="54">
        <f t="shared" si="0"/>
        <v>0</v>
      </c>
      <c r="F43" s="55">
        <f t="shared" si="1"/>
        <v>0</v>
      </c>
      <c r="G43" s="56">
        <v>10</v>
      </c>
      <c r="H43" s="56">
        <v>100</v>
      </c>
      <c r="I43" s="88"/>
      <c r="J43" s="59">
        <f t="shared" si="2"/>
        <v>0</v>
      </c>
    </row>
    <row r="44" spans="1:10" ht="15.6" x14ac:dyDescent="0.3"/>
    <row r="45" spans="1:10" ht="15.6" hidden="1" x14ac:dyDescent="0.3"/>
    <row r="46" spans="1:10" ht="15.6" hidden="1" x14ac:dyDescent="0.3"/>
    <row r="47" spans="1:10" ht="15.6" hidden="1" x14ac:dyDescent="0.3"/>
    <row r="48" spans="1:10" ht="15.6" hidden="1" x14ac:dyDescent="0.3"/>
    <row r="49" ht="15.6" hidden="1" x14ac:dyDescent="0.3"/>
    <row r="50" ht="15.6" hidden="1" x14ac:dyDescent="0.3"/>
    <row r="51" ht="15.6" hidden="1" x14ac:dyDescent="0.3"/>
    <row r="52" ht="15.6" hidden="1" x14ac:dyDescent="0.3"/>
    <row r="53" ht="15.6" hidden="1" x14ac:dyDescent="0.3"/>
    <row r="54" ht="15.6" hidden="1" x14ac:dyDescent="0.3"/>
    <row r="55" ht="15.6" hidden="1" x14ac:dyDescent="0.3"/>
    <row r="56" ht="15.6" hidden="1" x14ac:dyDescent="0.3"/>
    <row r="57" ht="15.6" hidden="1" x14ac:dyDescent="0.3"/>
    <row r="58" ht="15.6" hidden="1" x14ac:dyDescent="0.3"/>
    <row r="59" ht="15.6" hidden="1" x14ac:dyDescent="0.3"/>
    <row r="60" ht="15.6" hidden="1" x14ac:dyDescent="0.3"/>
    <row r="61" ht="15.6" hidden="1" x14ac:dyDescent="0.3"/>
    <row r="62" ht="15.6" hidden="1" x14ac:dyDescent="0.3"/>
    <row r="63" ht="15.6" hidden="1" x14ac:dyDescent="0.3"/>
    <row r="64" ht="15.6" hidden="1" x14ac:dyDescent="0.3"/>
    <row r="65" ht="15.6" hidden="1" x14ac:dyDescent="0.3"/>
    <row r="66" ht="15.6" hidden="1" x14ac:dyDescent="0.3"/>
    <row r="67" ht="15.6" hidden="1" x14ac:dyDescent="0.3"/>
    <row r="68" ht="15.6" hidden="1" x14ac:dyDescent="0.3"/>
    <row r="69" ht="15.6" hidden="1" x14ac:dyDescent="0.3"/>
    <row r="70" ht="15.6" hidden="1" x14ac:dyDescent="0.3"/>
    <row r="71" ht="15.6" hidden="1" x14ac:dyDescent="0.3"/>
    <row r="72" ht="15.6" hidden="1" x14ac:dyDescent="0.3"/>
    <row r="73" ht="15.6" hidden="1" x14ac:dyDescent="0.3"/>
    <row r="74" ht="15.6" hidden="1" x14ac:dyDescent="0.3"/>
    <row r="75" ht="15.6" hidden="1" x14ac:dyDescent="0.3"/>
    <row r="76" ht="15.6" hidden="1" x14ac:dyDescent="0.3"/>
    <row r="77" ht="15.6" hidden="1" x14ac:dyDescent="0.3"/>
    <row r="78" ht="15.6" hidden="1" x14ac:dyDescent="0.3"/>
    <row r="79" ht="15.6" hidden="1" x14ac:dyDescent="0.3"/>
    <row r="80" ht="15.6" hidden="1" x14ac:dyDescent="0.3"/>
    <row r="81" ht="15.6" hidden="1" x14ac:dyDescent="0.3"/>
    <row r="82" ht="15.6" hidden="1" x14ac:dyDescent="0.3"/>
    <row r="83" ht="15.6" hidden="1" x14ac:dyDescent="0.3"/>
    <row r="84" ht="15.6" hidden="1" x14ac:dyDescent="0.3"/>
    <row r="85" ht="15.6" hidden="1" x14ac:dyDescent="0.3"/>
    <row r="86" ht="15.6" hidden="1" x14ac:dyDescent="0.3"/>
    <row r="87" ht="15.6" hidden="1" x14ac:dyDescent="0.3"/>
    <row r="88" ht="15.6" hidden="1" x14ac:dyDescent="0.3"/>
    <row r="89" ht="15.6" hidden="1" x14ac:dyDescent="0.3"/>
    <row r="90" ht="15.6" hidden="1" x14ac:dyDescent="0.3"/>
    <row r="91" ht="15.6" hidden="1" x14ac:dyDescent="0.3"/>
    <row r="92" ht="15.6" hidden="1" x14ac:dyDescent="0.3"/>
    <row r="93" ht="15.6" hidden="1" x14ac:dyDescent="0.3"/>
    <row r="94" ht="15.6" hidden="1" x14ac:dyDescent="0.3"/>
    <row r="95" ht="15.6" hidden="1" x14ac:dyDescent="0.3"/>
    <row r="96" ht="15.6" hidden="1" x14ac:dyDescent="0.3"/>
    <row r="97" ht="15.6" hidden="1" x14ac:dyDescent="0.3"/>
    <row r="98" ht="15.6" hidden="1" x14ac:dyDescent="0.3"/>
    <row r="99" ht="15.6" hidden="1" x14ac:dyDescent="0.3"/>
    <row r="100" ht="15.6" hidden="1" x14ac:dyDescent="0.3"/>
    <row r="101" ht="15.6" hidden="1" x14ac:dyDescent="0.3"/>
    <row r="102" ht="15.6" hidden="1" x14ac:dyDescent="0.3"/>
    <row r="103" ht="15.6" hidden="1" x14ac:dyDescent="0.3"/>
    <row r="104" ht="15.6" hidden="1" x14ac:dyDescent="0.3"/>
    <row r="105" ht="15.6" hidden="1" x14ac:dyDescent="0.3"/>
    <row r="106" ht="15.6" hidden="1" x14ac:dyDescent="0.3"/>
    <row r="107" ht="15.6" hidden="1" x14ac:dyDescent="0.3"/>
    <row r="108" ht="15.6" hidden="1" x14ac:dyDescent="0.3"/>
    <row r="109" ht="15.6" hidden="1" x14ac:dyDescent="0.3"/>
    <row r="110" ht="15.6" hidden="1" x14ac:dyDescent="0.3"/>
    <row r="111" ht="15.6" hidden="1" x14ac:dyDescent="0.3"/>
    <row r="112" ht="15.6" hidden="1" x14ac:dyDescent="0.3"/>
    <row r="113" ht="15.6" hidden="1" x14ac:dyDescent="0.3"/>
    <row r="114" ht="15.6" hidden="1" x14ac:dyDescent="0.3"/>
    <row r="115" ht="15.6" hidden="1" x14ac:dyDescent="0.3"/>
    <row r="116" ht="15.6" hidden="1" x14ac:dyDescent="0.3"/>
    <row r="117" ht="15.6" hidden="1" x14ac:dyDescent="0.3"/>
    <row r="118" ht="15.6" hidden="1" x14ac:dyDescent="0.3"/>
    <row r="119" ht="15.6" hidden="1" x14ac:dyDescent="0.3"/>
    <row r="120" ht="15.6" hidden="1" x14ac:dyDescent="0.3"/>
    <row r="121" ht="15.6" hidden="1" x14ac:dyDescent="0.3"/>
    <row r="122" ht="15.6" hidden="1" x14ac:dyDescent="0.3"/>
    <row r="123" ht="15.6" hidden="1" x14ac:dyDescent="0.3"/>
    <row r="124" ht="15.6" hidden="1" x14ac:dyDescent="0.3"/>
    <row r="125" ht="15.6" hidden="1" x14ac:dyDescent="0.3"/>
    <row r="126" ht="15.6" hidden="1" x14ac:dyDescent="0.3"/>
    <row r="127" ht="15.6" hidden="1" x14ac:dyDescent="0.3"/>
    <row r="128" ht="15.6" hidden="1" x14ac:dyDescent="0.3"/>
    <row r="129" ht="15.6" hidden="1" x14ac:dyDescent="0.3"/>
    <row r="130" ht="15.6" hidden="1" x14ac:dyDescent="0.3"/>
    <row r="131" ht="15.6" hidden="1" x14ac:dyDescent="0.3"/>
    <row r="132" ht="15.6" hidden="1" x14ac:dyDescent="0.3"/>
    <row r="133" ht="15.6" hidden="1" x14ac:dyDescent="0.3"/>
    <row r="134" ht="15.6" hidden="1" x14ac:dyDescent="0.3"/>
    <row r="135" ht="15.6" hidden="1" x14ac:dyDescent="0.3"/>
    <row r="136" ht="15.6" hidden="1" x14ac:dyDescent="0.3"/>
    <row r="137" ht="15.6" hidden="1" x14ac:dyDescent="0.3"/>
    <row r="138" ht="15.6" hidden="1" x14ac:dyDescent="0.3"/>
    <row r="139" ht="15.6" hidden="1" x14ac:dyDescent="0.3"/>
    <row r="140" ht="15.6" hidden="1" x14ac:dyDescent="0.3"/>
    <row r="141" ht="15.6" hidden="1" x14ac:dyDescent="0.3"/>
    <row r="142" ht="15.6" hidden="1" x14ac:dyDescent="0.3"/>
    <row r="143" ht="15.6" hidden="1" x14ac:dyDescent="0.3"/>
    <row r="144" ht="15.6" hidden="1" x14ac:dyDescent="0.3"/>
    <row r="145" ht="15.6" hidden="1" x14ac:dyDescent="0.3"/>
    <row r="146" ht="15.6" hidden="1" x14ac:dyDescent="0.3"/>
    <row r="147" ht="15.6" hidden="1" x14ac:dyDescent="0.3"/>
    <row r="148" ht="15.6" hidden="1" x14ac:dyDescent="0.3"/>
    <row r="149" ht="15.6" hidden="1" x14ac:dyDescent="0.3"/>
    <row r="150" ht="15.6" hidden="1" x14ac:dyDescent="0.3"/>
    <row r="151" ht="15.6" hidden="1" x14ac:dyDescent="0.3"/>
    <row r="152" ht="15.6" hidden="1" x14ac:dyDescent="0.3"/>
    <row r="153" ht="15.6" hidden="1" x14ac:dyDescent="0.3"/>
    <row r="154" ht="15.6" hidden="1" x14ac:dyDescent="0.3"/>
    <row r="155" ht="15.6" hidden="1" x14ac:dyDescent="0.3"/>
    <row r="156" ht="15.6" hidden="1" x14ac:dyDescent="0.3"/>
    <row r="157" ht="15.6" hidden="1" x14ac:dyDescent="0.3"/>
    <row r="158" ht="15.6" hidden="1" x14ac:dyDescent="0.3"/>
    <row r="159" ht="15.6" hidden="1" x14ac:dyDescent="0.3"/>
    <row r="160" ht="15.6" hidden="1" x14ac:dyDescent="0.3"/>
    <row r="161" ht="15.6" hidden="1" x14ac:dyDescent="0.3"/>
    <row r="162" ht="15.6" hidden="1" x14ac:dyDescent="0.3"/>
    <row r="163" ht="15.6" hidden="1" x14ac:dyDescent="0.3"/>
    <row r="164" ht="15.6" hidden="1" x14ac:dyDescent="0.3"/>
    <row r="165" ht="15.6" hidden="1" x14ac:dyDescent="0.3"/>
    <row r="166" ht="15.6" hidden="1" x14ac:dyDescent="0.3"/>
    <row r="167" ht="15.6" hidden="1" x14ac:dyDescent="0.3"/>
    <row r="168" ht="15.6" hidden="1" x14ac:dyDescent="0.3"/>
    <row r="169" ht="15.6" hidden="1" x14ac:dyDescent="0.3"/>
    <row r="170" ht="15.6" hidden="1" x14ac:dyDescent="0.3"/>
    <row r="171" ht="15.6" hidden="1" x14ac:dyDescent="0.3"/>
    <row r="172" ht="15.6" hidden="1" x14ac:dyDescent="0.3"/>
    <row r="173" ht="15.6" hidden="1" x14ac:dyDescent="0.3"/>
    <row r="174" ht="15.6" hidden="1" x14ac:dyDescent="0.3"/>
    <row r="175" ht="15.6" hidden="1" x14ac:dyDescent="0.3"/>
    <row r="176" ht="15.6" hidden="1" x14ac:dyDescent="0.3"/>
    <row r="177" ht="15.6" hidden="1" x14ac:dyDescent="0.3"/>
    <row r="178" ht="15.6" hidden="1" x14ac:dyDescent="0.3"/>
    <row r="179" ht="15.6" hidden="1" x14ac:dyDescent="0.3"/>
    <row r="180" ht="15.6" hidden="1" x14ac:dyDescent="0.3"/>
    <row r="181" ht="15.6" hidden="1" x14ac:dyDescent="0.3"/>
    <row r="182" ht="15.6" hidden="1" x14ac:dyDescent="0.3"/>
    <row r="183" ht="15.6" hidden="1" x14ac:dyDescent="0.3"/>
    <row r="184" ht="15.6" hidden="1" x14ac:dyDescent="0.3"/>
    <row r="185" ht="15.6" hidden="1" x14ac:dyDescent="0.3"/>
    <row r="186" ht="15.6" hidden="1" x14ac:dyDescent="0.3"/>
    <row r="187" ht="15.6" hidden="1" x14ac:dyDescent="0.3"/>
    <row r="188" ht="15.6" hidden="1" x14ac:dyDescent="0.3"/>
    <row r="189" ht="15.6" hidden="1" x14ac:dyDescent="0.3"/>
    <row r="190" ht="15.6" hidden="1" x14ac:dyDescent="0.3"/>
    <row r="191" ht="15.6" hidden="1" x14ac:dyDescent="0.3"/>
    <row r="192" ht="15.6" hidden="1" x14ac:dyDescent="0.3"/>
    <row r="193" ht="15.6" hidden="1" x14ac:dyDescent="0.3"/>
    <row r="194" ht="15.6" hidden="1" x14ac:dyDescent="0.3"/>
    <row r="195" ht="15.6" hidden="1" x14ac:dyDescent="0.3"/>
    <row r="196" ht="15.6" hidden="1" x14ac:dyDescent="0.3"/>
    <row r="197" ht="15.6" hidden="1" x14ac:dyDescent="0.3"/>
    <row r="198" ht="15.6" hidden="1" x14ac:dyDescent="0.3"/>
    <row r="199" ht="15.6" hidden="1" x14ac:dyDescent="0.3"/>
    <row r="200" ht="15.6" hidden="1" x14ac:dyDescent="0.3"/>
    <row r="201" ht="15.6" hidden="1" x14ac:dyDescent="0.3"/>
    <row r="202" ht="15.6" hidden="1" x14ac:dyDescent="0.3"/>
    <row r="203" ht="15.6" hidden="1" x14ac:dyDescent="0.3"/>
    <row r="204" ht="15.6" hidden="1" x14ac:dyDescent="0.3"/>
    <row r="205" ht="15.6" hidden="1" x14ac:dyDescent="0.3"/>
    <row r="206" ht="15.6" hidden="1" x14ac:dyDescent="0.3"/>
    <row r="207" ht="15.6" hidden="1" x14ac:dyDescent="0.3"/>
    <row r="208" ht="15.6" hidden="1" x14ac:dyDescent="0.3"/>
    <row r="209" ht="15.6" hidden="1" x14ac:dyDescent="0.3"/>
    <row r="210" ht="15.6" hidden="1" x14ac:dyDescent="0.3"/>
    <row r="211" ht="15.6" hidden="1" x14ac:dyDescent="0.3"/>
    <row r="212" ht="15.6" hidden="1" x14ac:dyDescent="0.3"/>
    <row r="213" ht="15.6" hidden="1" x14ac:dyDescent="0.3"/>
    <row r="214" ht="15.6" hidden="1" x14ac:dyDescent="0.3"/>
    <row r="215" ht="15.6" hidden="1" x14ac:dyDescent="0.3"/>
    <row r="216" ht="15.6" hidden="1" x14ac:dyDescent="0.3"/>
    <row r="217" ht="15.6" hidden="1" x14ac:dyDescent="0.3"/>
    <row r="218" ht="15.6" hidden="1" x14ac:dyDescent="0.3"/>
    <row r="219" ht="15.6" hidden="1" x14ac:dyDescent="0.3"/>
    <row r="220" ht="15.6" hidden="1" x14ac:dyDescent="0.3"/>
    <row r="221" ht="15.6" hidden="1" x14ac:dyDescent="0.3"/>
    <row r="222" ht="15.6" hidden="1" x14ac:dyDescent="0.3"/>
    <row r="223" ht="15.6" hidden="1" x14ac:dyDescent="0.3"/>
    <row r="224" ht="15.6" hidden="1" x14ac:dyDescent="0.3"/>
    <row r="225" ht="15.6" hidden="1" x14ac:dyDescent="0.3"/>
    <row r="226" ht="15.6" hidden="1" x14ac:dyDescent="0.3"/>
    <row r="227" ht="15.6" hidden="1" x14ac:dyDescent="0.3"/>
    <row r="228" ht="15.6" hidden="1" x14ac:dyDescent="0.3"/>
    <row r="229" ht="15.6" hidden="1" x14ac:dyDescent="0.3"/>
    <row r="230" ht="15.6" hidden="1" x14ac:dyDescent="0.3"/>
    <row r="231" ht="15.6" hidden="1" x14ac:dyDescent="0.3"/>
    <row r="232" ht="15.6" hidden="1" x14ac:dyDescent="0.3"/>
    <row r="233" ht="15.6" hidden="1" x14ac:dyDescent="0.3"/>
    <row r="234" ht="15.6" hidden="1" x14ac:dyDescent="0.3"/>
    <row r="235" ht="15.6" hidden="1" x14ac:dyDescent="0.3"/>
    <row r="236" ht="15.6" hidden="1" x14ac:dyDescent="0.3"/>
    <row r="237" ht="15.6" hidden="1" x14ac:dyDescent="0.3"/>
    <row r="238" ht="15.6" hidden="1" x14ac:dyDescent="0.3"/>
    <row r="239" ht="15.6" hidden="1" x14ac:dyDescent="0.3"/>
    <row r="240" ht="15.6" hidden="1" x14ac:dyDescent="0.3"/>
    <row r="241" ht="15.6" hidden="1" x14ac:dyDescent="0.3"/>
    <row r="242" ht="15.6" hidden="1" x14ac:dyDescent="0.3"/>
    <row r="243" ht="15.6" hidden="1" x14ac:dyDescent="0.3"/>
    <row r="244" ht="15.6" hidden="1" x14ac:dyDescent="0.3"/>
    <row r="245" ht="15.6" hidden="1" x14ac:dyDescent="0.3"/>
    <row r="246" ht="15.6" hidden="1" x14ac:dyDescent="0.3"/>
    <row r="247" ht="15.6" hidden="1" x14ac:dyDescent="0.3"/>
    <row r="248" ht="15.6" hidden="1" x14ac:dyDescent="0.3"/>
    <row r="249" ht="15.6" hidden="1" x14ac:dyDescent="0.3"/>
    <row r="250" ht="15.6" hidden="1" x14ac:dyDescent="0.3"/>
    <row r="251" ht="15.6" hidden="1" x14ac:dyDescent="0.3"/>
    <row r="252" ht="15.6" hidden="1" x14ac:dyDescent="0.3"/>
    <row r="253" ht="15.6" hidden="1" x14ac:dyDescent="0.3"/>
    <row r="254" ht="15.6" hidden="1" x14ac:dyDescent="0.3"/>
    <row r="255" ht="15.6" hidden="1" x14ac:dyDescent="0.3"/>
    <row r="256" ht="15.6" hidden="1" x14ac:dyDescent="0.3"/>
    <row r="257" ht="15.6" hidden="1" x14ac:dyDescent="0.3"/>
    <row r="258" ht="15.6" hidden="1" x14ac:dyDescent="0.3"/>
    <row r="259" ht="15.6" hidden="1" x14ac:dyDescent="0.3"/>
    <row r="260" ht="15.6" hidden="1" x14ac:dyDescent="0.3"/>
    <row r="261" ht="15.6" hidden="1" x14ac:dyDescent="0.3"/>
    <row r="262" ht="15.6" hidden="1" x14ac:dyDescent="0.3"/>
    <row r="263" ht="15.6" hidden="1" x14ac:dyDescent="0.3"/>
    <row r="264" ht="15.6" hidden="1" x14ac:dyDescent="0.3"/>
    <row r="265" ht="15.6" hidden="1" x14ac:dyDescent="0.3"/>
    <row r="266" ht="15.6" hidden="1" x14ac:dyDescent="0.3"/>
    <row r="267" ht="15.6" hidden="1" x14ac:dyDescent="0.3"/>
    <row r="268" ht="15.6" hidden="1" x14ac:dyDescent="0.3"/>
    <row r="269" ht="15.6" hidden="1" x14ac:dyDescent="0.3"/>
    <row r="270" ht="15.6" hidden="1" x14ac:dyDescent="0.3"/>
    <row r="271" ht="15.6" hidden="1" x14ac:dyDescent="0.3"/>
    <row r="272" ht="15.6" hidden="1" x14ac:dyDescent="0.3"/>
    <row r="273" ht="15.6" hidden="1" x14ac:dyDescent="0.3"/>
    <row r="274" ht="15.6" hidden="1" x14ac:dyDescent="0.3"/>
    <row r="275" ht="15.6" hidden="1" x14ac:dyDescent="0.3"/>
    <row r="276" ht="15.6" hidden="1" x14ac:dyDescent="0.3"/>
    <row r="277" ht="15.6" hidden="1" x14ac:dyDescent="0.3"/>
    <row r="278" ht="15.6" hidden="1" x14ac:dyDescent="0.3"/>
    <row r="279" ht="15.6" hidden="1" x14ac:dyDescent="0.3"/>
    <row r="280" ht="15.6" hidden="1" x14ac:dyDescent="0.3"/>
    <row r="281" ht="15.6" hidden="1" x14ac:dyDescent="0.3"/>
    <row r="282" ht="15.6" hidden="1" x14ac:dyDescent="0.3"/>
    <row r="283" ht="15.6" hidden="1" x14ac:dyDescent="0.3"/>
    <row r="284" ht="15.6" hidden="1" x14ac:dyDescent="0.3"/>
    <row r="285" ht="15.6" hidden="1" x14ac:dyDescent="0.3"/>
    <row r="286" ht="15.6" hidden="1" x14ac:dyDescent="0.3"/>
    <row r="287" ht="15.6" hidden="1" x14ac:dyDescent="0.3"/>
    <row r="288" ht="15.6" hidden="1" x14ac:dyDescent="0.3"/>
    <row r="289" ht="15.6" hidden="1" x14ac:dyDescent="0.3"/>
    <row r="290" ht="15.6" hidden="1" x14ac:dyDescent="0.3"/>
    <row r="291" ht="15.6" hidden="1" x14ac:dyDescent="0.3"/>
    <row r="292" ht="15.6" hidden="1" x14ac:dyDescent="0.3"/>
    <row r="293" ht="15.6" hidden="1" x14ac:dyDescent="0.3"/>
    <row r="294" ht="15.6" hidden="1" x14ac:dyDescent="0.3"/>
    <row r="295" ht="15.6" hidden="1" x14ac:dyDescent="0.3"/>
    <row r="296" ht="15.6" hidden="1" x14ac:dyDescent="0.3"/>
    <row r="297" ht="15.6" hidden="1" x14ac:dyDescent="0.3"/>
    <row r="298" ht="15.6" hidden="1" x14ac:dyDescent="0.3"/>
    <row r="299" ht="15.6" hidden="1" x14ac:dyDescent="0.3"/>
    <row r="300" ht="15.6" hidden="1" x14ac:dyDescent="0.3"/>
    <row r="301" ht="15.6" hidden="1" x14ac:dyDescent="0.3"/>
    <row r="302" ht="15.6" hidden="1" x14ac:dyDescent="0.3"/>
    <row r="303" ht="15.6" hidden="1" x14ac:dyDescent="0.3"/>
    <row r="304" ht="15.6" hidden="1" x14ac:dyDescent="0.3"/>
    <row r="305" ht="15.6" hidden="1" x14ac:dyDescent="0.3"/>
    <row r="306" ht="15.6" hidden="1" x14ac:dyDescent="0.3"/>
    <row r="307" ht="15.6" hidden="1" x14ac:dyDescent="0.3"/>
    <row r="308" ht="15.6" hidden="1" x14ac:dyDescent="0.3"/>
    <row r="309" ht="15.6" hidden="1" x14ac:dyDescent="0.3"/>
    <row r="310" ht="15.6" hidden="1" x14ac:dyDescent="0.3"/>
    <row r="311" ht="15.6" hidden="1" x14ac:dyDescent="0.3"/>
    <row r="312" ht="15.6" hidden="1" x14ac:dyDescent="0.3"/>
    <row r="313" ht="15.6" hidden="1" x14ac:dyDescent="0.3"/>
    <row r="314" ht="15.6" hidden="1" x14ac:dyDescent="0.3"/>
    <row r="315" ht="15.6" hidden="1" x14ac:dyDescent="0.3"/>
    <row r="316" ht="15.6" hidden="1" x14ac:dyDescent="0.3"/>
    <row r="317" ht="15.6" hidden="1" x14ac:dyDescent="0.3"/>
    <row r="318" ht="15.6" hidden="1" x14ac:dyDescent="0.3"/>
    <row r="319" ht="15.6" hidden="1" x14ac:dyDescent="0.3"/>
    <row r="320" ht="15.6" hidden="1" x14ac:dyDescent="0.3"/>
    <row r="321" ht="15.6" hidden="1" x14ac:dyDescent="0.3"/>
    <row r="322" ht="15.6" hidden="1" x14ac:dyDescent="0.3"/>
    <row r="323" ht="15.6" hidden="1" x14ac:dyDescent="0.3"/>
    <row r="324" ht="15.6" hidden="1" x14ac:dyDescent="0.3"/>
    <row r="325" ht="15.6" hidden="1" x14ac:dyDescent="0.3"/>
    <row r="326" ht="15.6" hidden="1" x14ac:dyDescent="0.3"/>
    <row r="327" ht="15.6" hidden="1" x14ac:dyDescent="0.3"/>
    <row r="328" ht="15.6" hidden="1" x14ac:dyDescent="0.3"/>
    <row r="329" ht="15.6" hidden="1" x14ac:dyDescent="0.3"/>
    <row r="330" ht="15.6" hidden="1" x14ac:dyDescent="0.3"/>
    <row r="331" ht="15.6" hidden="1" x14ac:dyDescent="0.3"/>
    <row r="332" ht="15.6" hidden="1" x14ac:dyDescent="0.3"/>
    <row r="333" ht="15.6" hidden="1" x14ac:dyDescent="0.3"/>
    <row r="334" ht="15.6" hidden="1" x14ac:dyDescent="0.3"/>
    <row r="335" ht="15.6" hidden="1" x14ac:dyDescent="0.3"/>
    <row r="336" ht="15.6" hidden="1" x14ac:dyDescent="0.3"/>
    <row r="337" ht="15.6" hidden="1" x14ac:dyDescent="0.3"/>
    <row r="338" ht="15.6" hidden="1" x14ac:dyDescent="0.3"/>
    <row r="339" ht="15.6" hidden="1" x14ac:dyDescent="0.3"/>
    <row r="340" ht="15.6" hidden="1" x14ac:dyDescent="0.3"/>
    <row r="341" ht="15.6" hidden="1" x14ac:dyDescent="0.3"/>
    <row r="342" ht="15.6" hidden="1" x14ac:dyDescent="0.3"/>
    <row r="343" ht="15.6" hidden="1" x14ac:dyDescent="0.3"/>
    <row r="344" ht="15.6" hidden="1" x14ac:dyDescent="0.3"/>
    <row r="345" ht="15.6" hidden="1" x14ac:dyDescent="0.3"/>
    <row r="346" ht="15.6" hidden="1" x14ac:dyDescent="0.3"/>
    <row r="347" ht="15.6" hidden="1" x14ac:dyDescent="0.3"/>
    <row r="348" ht="15.6" hidden="1" x14ac:dyDescent="0.3"/>
    <row r="349" ht="15.6" hidden="1" x14ac:dyDescent="0.3"/>
    <row r="350" ht="15.6" hidden="1" x14ac:dyDescent="0.3"/>
    <row r="351" ht="15.6" hidden="1" x14ac:dyDescent="0.3"/>
    <row r="352" ht="15.6" hidden="1" x14ac:dyDescent="0.3"/>
    <row r="353" ht="15.6" hidden="1" x14ac:dyDescent="0.3"/>
    <row r="354" ht="15.6" hidden="1" x14ac:dyDescent="0.3"/>
    <row r="355" ht="15.6" hidden="1" x14ac:dyDescent="0.3"/>
    <row r="356" ht="15.6" hidden="1" x14ac:dyDescent="0.3"/>
    <row r="357" ht="15.6" hidden="1" x14ac:dyDescent="0.3"/>
    <row r="358" ht="15.6" hidden="1" x14ac:dyDescent="0.3"/>
    <row r="359" ht="15.6" hidden="1" x14ac:dyDescent="0.3"/>
    <row r="360" ht="15.6" hidden="1" x14ac:dyDescent="0.3"/>
    <row r="361" ht="15.6" hidden="1" x14ac:dyDescent="0.3"/>
    <row r="362" ht="15.6" hidden="1" x14ac:dyDescent="0.3"/>
    <row r="363" ht="15.6" hidden="1" x14ac:dyDescent="0.3"/>
    <row r="364" ht="15.6" hidden="1" x14ac:dyDescent="0.3"/>
    <row r="365" ht="15.6" hidden="1" x14ac:dyDescent="0.3"/>
    <row r="366" ht="15.6" hidden="1" x14ac:dyDescent="0.3"/>
    <row r="367" ht="15.6" hidden="1" x14ac:dyDescent="0.3"/>
    <row r="368" ht="15.6" hidden="1" x14ac:dyDescent="0.3"/>
    <row r="369" ht="15.6" hidden="1" x14ac:dyDescent="0.3"/>
    <row r="370" ht="15.6" hidden="1" x14ac:dyDescent="0.3"/>
    <row r="371" ht="15.6" hidden="1" x14ac:dyDescent="0.3"/>
    <row r="372" ht="15.6" hidden="1" x14ac:dyDescent="0.3"/>
    <row r="373" ht="15.6" hidden="1" x14ac:dyDescent="0.3"/>
    <row r="374" ht="15.6" hidden="1" x14ac:dyDescent="0.3"/>
    <row r="375" ht="15.6" hidden="1" x14ac:dyDescent="0.3"/>
    <row r="376" ht="15.6" hidden="1" x14ac:dyDescent="0.3"/>
    <row r="377" ht="15.6" hidden="1" x14ac:dyDescent="0.3"/>
    <row r="378" ht="15.6" hidden="1" x14ac:dyDescent="0.3"/>
    <row r="379" ht="15.6" hidden="1" x14ac:dyDescent="0.3"/>
    <row r="380" ht="15.6" hidden="1" x14ac:dyDescent="0.3"/>
    <row r="381" ht="15.6" hidden="1" x14ac:dyDescent="0.3"/>
    <row r="382" ht="15.6" hidden="1" x14ac:dyDescent="0.3"/>
    <row r="383" ht="15.6" hidden="1" x14ac:dyDescent="0.3"/>
    <row r="384" ht="15.6" hidden="1" x14ac:dyDescent="0.3"/>
    <row r="385" ht="15.6" hidden="1" x14ac:dyDescent="0.3"/>
    <row r="386" ht="15.6" hidden="1" x14ac:dyDescent="0.3"/>
    <row r="387" ht="15.6" hidden="1" x14ac:dyDescent="0.3"/>
    <row r="388" ht="15.6" hidden="1" x14ac:dyDescent="0.3"/>
    <row r="389" ht="15.6" hidden="1" x14ac:dyDescent="0.3"/>
    <row r="390" ht="15.6" hidden="1" x14ac:dyDescent="0.3"/>
    <row r="391" ht="15.6" hidden="1" x14ac:dyDescent="0.3"/>
    <row r="392" ht="15.6" hidden="1" x14ac:dyDescent="0.3"/>
    <row r="393" ht="15.6" hidden="1" x14ac:dyDescent="0.3"/>
    <row r="394" ht="15.6" hidden="1" x14ac:dyDescent="0.3"/>
    <row r="395" ht="15.6" hidden="1" x14ac:dyDescent="0.3"/>
    <row r="396" ht="15.6" hidden="1" x14ac:dyDescent="0.3"/>
    <row r="397" ht="15.6" hidden="1" x14ac:dyDescent="0.3"/>
    <row r="398" ht="15.6" hidden="1" x14ac:dyDescent="0.3"/>
    <row r="399" ht="15.6" hidden="1" x14ac:dyDescent="0.3"/>
    <row r="400" ht="15.6" hidden="1" x14ac:dyDescent="0.3"/>
    <row r="401" ht="15.6" hidden="1" x14ac:dyDescent="0.3"/>
    <row r="402" ht="15.6" hidden="1" x14ac:dyDescent="0.3"/>
    <row r="403" ht="15.6" hidden="1" x14ac:dyDescent="0.3"/>
    <row r="404" ht="15.6" hidden="1" x14ac:dyDescent="0.3"/>
    <row r="405" ht="15.6" hidden="1" x14ac:dyDescent="0.3"/>
    <row r="406" ht="15.6" hidden="1" x14ac:dyDescent="0.3"/>
    <row r="407" ht="15.6" hidden="1" x14ac:dyDescent="0.3"/>
    <row r="408" ht="15.6" hidden="1" x14ac:dyDescent="0.3"/>
    <row r="409" ht="15.6" hidden="1" x14ac:dyDescent="0.3"/>
    <row r="410" ht="15.6" hidden="1" x14ac:dyDescent="0.3"/>
    <row r="411" ht="15.6" hidden="1" x14ac:dyDescent="0.3"/>
  </sheetData>
  <sheetProtection formatColumns="0" autoFilter="0"/>
  <protectedRanges>
    <protectedRange sqref="E5:F43" name="Range2"/>
    <protectedRange sqref="I5:I43" name="Range1"/>
  </protectedRanges>
  <autoFilter ref="I3:I43" xr:uid="{579A8871-3540-4092-8D17-536EE5EB712B}"/>
  <mergeCells count="1">
    <mergeCell ref="A2:B2"/>
  </mergeCells>
  <conditionalFormatting sqref="E5:E43">
    <cfRule type="cellIs" dxfId="1" priority="2" operator="notEqual">
      <formula>$E$2</formula>
    </cfRule>
  </conditionalFormatting>
  <conditionalFormatting sqref="F5:F43">
    <cfRule type="cellIs" dxfId="0" priority="1" operator="notEqual">
      <formula>$E$2*$D5</formula>
    </cfRule>
  </conditionalFormatting>
  <pageMargins left="0.7" right="0.7" top="0.75" bottom="0.75" header="0.3" footer="0.3"/>
  <pageSetup scale="52" fitToHeight="0" orientation="portrait" r:id="rId1"/>
  <headerFooter>
    <oddHeader>&amp;LPEX Fittings - PPSU
&amp;K00-036Subject to change without notice&amp;RPEX Fittings - PPSU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PEX Fittings - F1807 PPSU </vt:lpstr>
      <vt:lpstr>'PEX Fittings - F1807 PPSU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2025-02-19T15:29:14Z</dcterms:created>
  <dcterms:modified xsi:type="dcterms:W3CDTF">2025-10-09T16:41:09Z</dcterms:modified>
</cp:coreProperties>
</file>