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42E97FFF-A95E-4AA1-BA54-17B2DAC99E15}" xr6:coauthVersionLast="47" xr6:coauthVersionMax="47" xr10:uidLastSave="{00000000-0000-0000-0000-000000000000}"/>
  <bookViews>
    <workbookView xWindow="855" yWindow="630" windowWidth="27450" windowHeight="14505" xr2:uid="{782DB345-BEE3-44C8-8677-2D56A5499774}"/>
  </bookViews>
  <sheets>
    <sheet name="Accessories" sheetId="1" r:id="rId1"/>
  </sheets>
  <definedNames>
    <definedName name="_xlnm._FilterDatabase" localSheetId="0" hidden="1">Accessories!$I$3:$I$24</definedName>
    <definedName name="_xlnm.Print_Titles" localSheetId="0">Accessories!$3:$3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E56" i="1"/>
  <c r="F56" i="1" s="1"/>
  <c r="J56" i="1" s="1"/>
  <c r="E55" i="1"/>
  <c r="F55" i="1" s="1"/>
  <c r="J55" i="1" s="1"/>
  <c r="E52" i="1"/>
  <c r="F52" i="1" s="1"/>
  <c r="J52" i="1" s="1"/>
  <c r="E50" i="1"/>
  <c r="F50" i="1" s="1"/>
  <c r="J50" i="1" s="1"/>
  <c r="E47" i="1"/>
  <c r="F47" i="1" s="1"/>
  <c r="J47" i="1" s="1"/>
  <c r="E46" i="1"/>
  <c r="F46" i="1" s="1"/>
  <c r="J46" i="1" s="1"/>
  <c r="E41" i="1"/>
  <c r="E40" i="1"/>
  <c r="F40" i="1" s="1"/>
  <c r="J40" i="1" s="1"/>
  <c r="E38" i="1"/>
  <c r="F38" i="1" s="1"/>
  <c r="J38" i="1" s="1"/>
  <c r="E35" i="1"/>
  <c r="F35" i="1" s="1"/>
  <c r="J35" i="1" s="1"/>
  <c r="E31" i="1"/>
  <c r="F31" i="1" s="1"/>
  <c r="J31" i="1" s="1"/>
  <c r="E30" i="1"/>
  <c r="F30" i="1" s="1"/>
  <c r="J30" i="1" s="1"/>
  <c r="E27" i="1"/>
  <c r="F27" i="1" s="1"/>
  <c r="J27" i="1" s="1"/>
  <c r="E21" i="1"/>
  <c r="F21" i="1" s="1"/>
  <c r="J21" i="1" s="1"/>
  <c r="E18" i="1"/>
  <c r="F18" i="1" s="1"/>
  <c r="J18" i="1" s="1"/>
  <c r="E16" i="1"/>
  <c r="E15" i="1"/>
  <c r="F15" i="1" s="1"/>
  <c r="J15" i="1" s="1"/>
  <c r="E14" i="1"/>
  <c r="F14" i="1" s="1"/>
  <c r="J14" i="1" s="1"/>
  <c r="E11" i="1"/>
  <c r="F11" i="1" s="1"/>
  <c r="J11" i="1" s="1"/>
  <c r="E6" i="1"/>
  <c r="F6" i="1" s="1"/>
  <c r="J6" i="1" s="1"/>
  <c r="E5" i="1"/>
  <c r="E22" i="1"/>
  <c r="F22" i="1" s="1"/>
  <c r="J5" i="1" l="1"/>
  <c r="E25" i="1"/>
  <c r="F25" i="1" s="1"/>
  <c r="E37" i="1"/>
  <c r="F37" i="1" s="1"/>
  <c r="E43" i="1"/>
  <c r="F43" i="1" s="1"/>
  <c r="F41" i="1"/>
  <c r="J41" i="1" s="1"/>
  <c r="E44" i="1"/>
  <c r="F44" i="1" s="1"/>
  <c r="J44" i="1" s="1"/>
  <c r="E28" i="1"/>
  <c r="F28" i="1" s="1"/>
  <c r="J28" i="1" s="1"/>
  <c r="E48" i="1"/>
  <c r="F48" i="1" s="1"/>
  <c r="E19" i="1"/>
  <c r="F19" i="1" s="1"/>
  <c r="E29" i="1"/>
  <c r="F29" i="1" s="1"/>
  <c r="E32" i="1"/>
  <c r="F32" i="1" s="1"/>
  <c r="J32" i="1" s="1"/>
  <c r="E53" i="1"/>
  <c r="F53" i="1" s="1"/>
  <c r="E9" i="1"/>
  <c r="F9" i="1" s="1"/>
  <c r="J9" i="1" s="1"/>
  <c r="F16" i="1"/>
  <c r="J16" i="1" s="1"/>
  <c r="E8" i="1"/>
  <c r="F8" i="1" s="1"/>
  <c r="E7" i="1"/>
  <c r="F7" i="1" s="1"/>
  <c r="J7" i="1" s="1"/>
  <c r="E23" i="1"/>
  <c r="F23" i="1" s="1"/>
  <c r="J23" i="1" s="1"/>
  <c r="E39" i="1"/>
  <c r="F39" i="1" s="1"/>
  <c r="E34" i="1"/>
  <c r="F34" i="1" s="1"/>
  <c r="J34" i="1" s="1"/>
  <c r="E13" i="1"/>
  <c r="F13" i="1" s="1"/>
  <c r="J13" i="1" s="1"/>
  <c r="E20" i="1"/>
  <c r="F20" i="1" s="1"/>
  <c r="J20" i="1" s="1"/>
  <c r="E36" i="1"/>
  <c r="F36" i="1" s="1"/>
  <c r="J36" i="1" s="1"/>
  <c r="E45" i="1"/>
  <c r="F45" i="1" s="1"/>
  <c r="J45" i="1" s="1"/>
  <c r="E54" i="1"/>
  <c r="F54" i="1" s="1"/>
  <c r="J54" i="1" s="1"/>
  <c r="E24" i="1"/>
  <c r="F24" i="1" s="1"/>
  <c r="J24" i="1" s="1"/>
  <c r="E49" i="1"/>
  <c r="F49" i="1" s="1"/>
  <c r="J49" i="1" s="1"/>
  <c r="E10" i="1"/>
  <c r="F10" i="1" s="1"/>
  <c r="J10" i="1" s="1"/>
  <c r="E17" i="1"/>
  <c r="F17" i="1" s="1"/>
  <c r="J17" i="1" s="1"/>
  <c r="E26" i="1"/>
  <c r="F26" i="1" s="1"/>
  <c r="J26" i="1" s="1"/>
  <c r="E33" i="1"/>
  <c r="F33" i="1" s="1"/>
  <c r="E42" i="1"/>
  <c r="F42" i="1" s="1"/>
  <c r="J42" i="1" s="1"/>
  <c r="E51" i="1"/>
  <c r="F51" i="1" s="1"/>
  <c r="E12" i="1"/>
  <c r="F12" i="1" s="1"/>
  <c r="L3" i="1" l="1"/>
</calcChain>
</file>

<file path=xl/sharedStrings.xml><?xml version="1.0" encoding="utf-8"?>
<sst xmlns="http://schemas.openxmlformats.org/spreadsheetml/2006/main" count="143" uniqueCount="104">
  <si>
    <t xml:space="preserve">Insert Your Quantity </t>
  </si>
  <si>
    <t>ACC 080126</t>
  </si>
  <si>
    <t>Alro Part #</t>
  </si>
  <si>
    <t>PEX ACCESSORIES</t>
  </si>
  <si>
    <t>List Price Per Piece</t>
  </si>
  <si>
    <t>Multiplier</t>
  </si>
  <si>
    <t>Net Price</t>
    <phoneticPr fontId="0" type="noConversion"/>
  </si>
  <si>
    <t>Inner</t>
  </si>
  <si>
    <t>Master</t>
  </si>
  <si>
    <t>Qty</t>
  </si>
  <si>
    <t>Subtotal (US $)</t>
  </si>
  <si>
    <t>Product Line Total</t>
  </si>
  <si>
    <t>S/S PEX CLAMP RING</t>
  </si>
  <si>
    <t>P7899</t>
  </si>
  <si>
    <t>1/2 S/S PEX Clamp Ring</t>
  </si>
  <si>
    <t>P7900</t>
  </si>
  <si>
    <t>3/4 S/S PEX Clamp Ring</t>
  </si>
  <si>
    <t>P7901</t>
  </si>
  <si>
    <t>1 S/S PEX Clamp Ring</t>
  </si>
  <si>
    <t>ANNEALED BK COP CRIMP RING</t>
  </si>
  <si>
    <t>P7516</t>
  </si>
  <si>
    <t>1/2 Annealed Blk Cop Crimp Ring</t>
  </si>
  <si>
    <t>P7517</t>
  </si>
  <si>
    <t>3/4 Annealed Blk Cop Crimp Ring</t>
  </si>
  <si>
    <t>P7518</t>
  </si>
  <si>
    <t>1 Annealed Blk Cop Crimp Ring</t>
  </si>
  <si>
    <t>PEX EXPN F1960 RING</t>
  </si>
  <si>
    <t>P12514</t>
  </si>
  <si>
    <t>1/2 EPPSU F1960 PEX EXPN Ring</t>
  </si>
  <si>
    <t>P12515</t>
  </si>
  <si>
    <t>3/4 EPPSU F1960 PEX EXPN Ring</t>
  </si>
  <si>
    <t>P12516</t>
  </si>
  <si>
    <t>1 EPPSU F1960 PEX EXPN Ring</t>
  </si>
  <si>
    <t>P13087</t>
  </si>
  <si>
    <t>1-1/4 EPPSU F1960 PEX EXPN RING</t>
  </si>
  <si>
    <t>P13088</t>
  </si>
  <si>
    <t>1-1/2 EPPSU F1960 PEX EXPN RING</t>
  </si>
  <si>
    <t>P12518</t>
  </si>
  <si>
    <t>2 EPPSU F1960 PEX EXPN RING</t>
  </si>
  <si>
    <t>STUBOUT - F1870</t>
  </si>
  <si>
    <t>P9817</t>
  </si>
  <si>
    <t>1/2 Brass F1807 PEX x Cop 8 Stubout Elbow w/ Flange</t>
  </si>
  <si>
    <t>P12774</t>
  </si>
  <si>
    <t>1/2 Brass F1807 PEX x Cop 8 Stubout Elbow w/o Flange</t>
  </si>
  <si>
    <t>STUBOUT - F1960</t>
  </si>
  <si>
    <t>P12705</t>
  </si>
  <si>
    <t>1/2 Brass F1960 EXPN PEX x Cop 8 Stubout Elbow w/ Flange</t>
  </si>
  <si>
    <t>P12747</t>
  </si>
  <si>
    <t>1/2 Brass F1960 EXPN PEX x Cop 8 Stubout Elbow w/o Flange</t>
  </si>
  <si>
    <t>PEX TALON - HALF</t>
  </si>
  <si>
    <t>P8324</t>
  </si>
  <si>
    <t>1/2 PEX (Half) Talon</t>
  </si>
  <si>
    <t>P8522</t>
  </si>
  <si>
    <t>3/4 PEX (Half) Talon</t>
  </si>
  <si>
    <t>P8481</t>
  </si>
  <si>
    <t>1 PEX (Half) Talon</t>
  </si>
  <si>
    <t>PEX TALON - FULL</t>
  </si>
  <si>
    <t>P13094</t>
  </si>
  <si>
    <t>1/2 PEX (Full) Talon</t>
  </si>
  <si>
    <t>P13095</t>
  </si>
  <si>
    <t>3/4 PEX (Full) Talon</t>
  </si>
  <si>
    <t>P13096</t>
  </si>
  <si>
    <t>1 PEX (Full) Talon</t>
  </si>
  <si>
    <t>P13179</t>
  </si>
  <si>
    <t>1/2 Mickey Mouse Strap</t>
  </si>
  <si>
    <t>P13180</t>
  </si>
  <si>
    <t>3/4 Mickey Mouse Strap</t>
  </si>
  <si>
    <t>P13181</t>
  </si>
  <si>
    <t>1 Mickey Mouse Strap</t>
  </si>
  <si>
    <t>HANDIPLUG</t>
  </si>
  <si>
    <t>P18500</t>
  </si>
  <si>
    <t>1/2 MIP Handi-Plug</t>
  </si>
  <si>
    <t>SUPPORT BEND - PLASTIC</t>
  </si>
  <si>
    <t>P18533</t>
  </si>
  <si>
    <t>1/2 Plastic Support Bend w/ Nail Tab</t>
  </si>
  <si>
    <t>P18534</t>
  </si>
  <si>
    <t>3/4 Plastic Support Bend w/ Nail Tab</t>
  </si>
  <si>
    <t>P18535</t>
  </si>
  <si>
    <t>1 Plastic Support Bend w/ Nail Tab</t>
  </si>
  <si>
    <t>SUPPORT BEND - METAL</t>
  </si>
  <si>
    <t>P18536</t>
  </si>
  <si>
    <t>1/2 Metal Support Bend</t>
  </si>
  <si>
    <t>P18537</t>
  </si>
  <si>
    <t>3/4 Metal Support Bend</t>
  </si>
  <si>
    <t>P18538</t>
  </si>
  <si>
    <t>1/2 Metal Support Bend w/ Nail Flange</t>
  </si>
  <si>
    <t>P18539</t>
  </si>
  <si>
    <t>3/4 Metal Support Bend w/ Nail Flange</t>
  </si>
  <si>
    <t>EXPANSION TANKS</t>
  </si>
  <si>
    <t>P13696</t>
  </si>
  <si>
    <t>2.1GAL Thermal Expansion Tank</t>
  </si>
  <si>
    <t>P13695</t>
  </si>
  <si>
    <t>4.5GAL Thermal Expansion Tank</t>
  </si>
  <si>
    <t>VACUUM BREAKER</t>
  </si>
  <si>
    <t>P9473</t>
  </si>
  <si>
    <t>3/4 MHT Vacuum Breaker</t>
  </si>
  <si>
    <t>BRASS F1807 PEX TRANSITION CPLG W/ 1 RING</t>
  </si>
  <si>
    <t>P13166</t>
  </si>
  <si>
    <t>1/2 Brass F1807 PEX Transition CPLG w/ 1 Ring</t>
  </si>
  <si>
    <t>P12460</t>
  </si>
  <si>
    <t>3/4 Brass F1807 PEX Transition CPLG w/ 1 Ring</t>
  </si>
  <si>
    <t>P12461</t>
  </si>
  <si>
    <t>1 Brass F1807 PEX Transition CPLG w/ 1 Ring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</si>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</sst>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0"/>
    <numFmt numFmtId="166" formatCode="_-&quot;$&quot;* #,##0.0000_-;\-&quot;$&quot;* #,##0.0000_-;_-&quot;$&quot;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indexed="10"/>
      <name val="Times New Roman"/>
      <family val="1"/>
    </font>
    <font>
      <b/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12"/>
      <color rgb="FF0070C0"/>
      <name val="Calibri"/>
      <family val="2"/>
      <scheme val="minor"/>
    </font>
    <font>
      <sz val="12"/>
      <color indexed="8"/>
      <name val="Calibri"/>
      <family val="2"/>
    </font>
    <font>
      <sz val="12"/>
      <color theme="0"/>
      <name val="Calibri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Protection="1">
      <protection hidden="1"/>
    </xf>
    <xf numFmtId="2" fontId="3" fillId="0" borderId="1" xfId="0" applyNumberFormat="1" applyFont="1" applyBorder="1" applyProtection="1">
      <protection hidden="1"/>
    </xf>
    <xf numFmtId="2" fontId="3" fillId="0" borderId="2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164" fontId="2" fillId="0" borderId="3" xfId="1" applyNumberFormat="1" applyFont="1" applyBorder="1" applyAlignment="1" applyProtection="1">
      <alignment wrapText="1"/>
      <protection hidden="1"/>
    </xf>
    <xf numFmtId="165" fontId="4" fillId="0" borderId="2" xfId="0" applyNumberFormat="1" applyFont="1" applyBorder="1" applyAlignment="1" applyProtection="1">
      <alignment horizontal="center" vertical="center" wrapText="1"/>
      <protection hidden="1"/>
    </xf>
    <xf numFmtId="166" fontId="5" fillId="0" borderId="4" xfId="0" applyNumberFormat="1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1" fontId="4" fillId="0" borderId="4" xfId="0" applyNumberFormat="1" applyFont="1" applyBorder="1" applyAlignment="1" applyProtection="1">
      <alignment horizontal="center" vertical="center" wrapText="1"/>
      <protection hidden="1"/>
    </xf>
    <xf numFmtId="1" fontId="4" fillId="0" borderId="5" xfId="0" applyNumberFormat="1" applyFont="1" applyBorder="1" applyAlignment="1" applyProtection="1">
      <alignment horizontal="center" vertical="center" wrapText="1"/>
      <protection hidden="1"/>
    </xf>
    <xf numFmtId="164" fontId="2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3" fillId="0" borderId="6" xfId="0" applyFont="1" applyBorder="1" applyProtection="1">
      <protection hidden="1"/>
    </xf>
    <xf numFmtId="164" fontId="2" fillId="0" borderId="0" xfId="1" applyNumberFormat="1" applyFont="1" applyBorder="1" applyAlignment="1" applyProtection="1">
      <alignment wrapText="1"/>
      <protection hidden="1"/>
    </xf>
    <xf numFmtId="165" fontId="7" fillId="0" borderId="8" xfId="0" applyNumberFormat="1" applyFont="1" applyBorder="1" applyAlignment="1" applyProtection="1">
      <alignment horizontal="center"/>
      <protection hidden="1"/>
    </xf>
    <xf numFmtId="166" fontId="5" fillId="0" borderId="7" xfId="0" applyNumberFormat="1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1" fontId="2" fillId="0" borderId="9" xfId="0" applyNumberFormat="1" applyFont="1" applyBorder="1" applyAlignment="1" applyProtection="1">
      <alignment horizontal="center"/>
      <protection hidden="1"/>
    </xf>
    <xf numFmtId="1" fontId="2" fillId="0" borderId="7" xfId="0" applyNumberFormat="1" applyFont="1" applyBorder="1" applyAlignment="1" applyProtection="1">
      <alignment horizontal="center"/>
      <protection hidden="1"/>
    </xf>
    <xf numFmtId="2" fontId="8" fillId="2" borderId="10" xfId="0" applyNumberFormat="1" applyFont="1" applyFill="1" applyBorder="1" applyAlignment="1" applyProtection="1">
      <alignment horizontal="center" vertical="center" wrapText="1"/>
      <protection hidden="1"/>
    </xf>
    <xf numFmtId="2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0" quotePrefix="1" applyFont="1" applyFill="1" applyBorder="1" applyAlignment="1" applyProtection="1">
      <alignment horizontal="center" vertical="center"/>
      <protection hidden="1"/>
    </xf>
    <xf numFmtId="164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65" fontId="8" fillId="2" borderId="11" xfId="0" applyNumberFormat="1" applyFont="1" applyFill="1" applyBorder="1" applyAlignment="1" applyProtection="1">
      <alignment horizontal="center" vertical="center"/>
      <protection hidden="1"/>
    </xf>
    <xf numFmtId="166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11" xfId="1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1" xfId="0" applyNumberFormat="1" applyFont="1" applyFill="1" applyBorder="1" applyAlignment="1" applyProtection="1">
      <alignment horizontal="center" vertical="center"/>
      <protection hidden="1"/>
    </xf>
    <xf numFmtId="164" fontId="8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8" fillId="2" borderId="12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2" fontId="10" fillId="3" borderId="14" xfId="0" applyNumberFormat="1" applyFont="1" applyFill="1" applyBorder="1" applyAlignment="1" applyProtection="1">
      <alignment wrapText="1"/>
      <protection hidden="1"/>
    </xf>
    <xf numFmtId="2" fontId="10" fillId="3" borderId="15" xfId="0" applyNumberFormat="1" applyFont="1" applyFill="1" applyBorder="1" applyProtection="1">
      <protection hidden="1"/>
    </xf>
    <xf numFmtId="0" fontId="11" fillId="3" borderId="15" xfId="0" applyFont="1" applyFill="1" applyBorder="1" applyAlignment="1" applyProtection="1">
      <alignment horizontal="left" wrapText="1"/>
      <protection hidden="1"/>
    </xf>
    <xf numFmtId="164" fontId="10" fillId="3" borderId="15" xfId="0" applyNumberFormat="1" applyFont="1" applyFill="1" applyBorder="1" applyAlignment="1" applyProtection="1">
      <alignment horizontal="center" wrapText="1"/>
      <protection hidden="1"/>
    </xf>
    <xf numFmtId="165" fontId="10" fillId="3" borderId="15" xfId="0" applyNumberFormat="1" applyFont="1" applyFill="1" applyBorder="1" applyAlignment="1" applyProtection="1">
      <alignment horizontal="center"/>
      <protection hidden="1"/>
    </xf>
    <xf numFmtId="166" fontId="10" fillId="3" borderId="15" xfId="0" applyNumberFormat="1" applyFont="1" applyFill="1" applyBorder="1" applyAlignment="1" applyProtection="1">
      <alignment horizontal="center"/>
      <protection hidden="1"/>
    </xf>
    <xf numFmtId="0" fontId="10" fillId="3" borderId="15" xfId="0" applyFont="1" applyFill="1" applyBorder="1" applyProtection="1">
      <protection hidden="1"/>
    </xf>
    <xf numFmtId="0" fontId="10" fillId="3" borderId="15" xfId="0" applyFont="1" applyFill="1" applyBorder="1" applyAlignment="1">
      <alignment horizontal="center"/>
    </xf>
    <xf numFmtId="164" fontId="10" fillId="3" borderId="16" xfId="0" applyNumberFormat="1" applyFont="1" applyFill="1" applyBorder="1" applyProtection="1">
      <protection hidden="1"/>
    </xf>
    <xf numFmtId="0" fontId="2" fillId="0" borderId="0" xfId="0" applyFont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vertical="center"/>
      <protection hidden="1"/>
    </xf>
    <xf numFmtId="2" fontId="2" fillId="0" borderId="17" xfId="0" applyNumberFormat="1" applyFont="1" applyBorder="1" applyAlignment="1" applyProtection="1">
      <alignment horizontal="center" vertical="center"/>
      <protection hidden="1"/>
    </xf>
    <xf numFmtId="0" fontId="2" fillId="0" borderId="17" xfId="0" quotePrefix="1" applyFont="1" applyBorder="1" applyAlignment="1" applyProtection="1">
      <alignment horizontal="left" vertical="center" wrapText="1"/>
      <protection hidden="1"/>
    </xf>
    <xf numFmtId="164" fontId="2" fillId="0" borderId="18" xfId="1" applyNumberFormat="1" applyFont="1" applyBorder="1" applyAlignment="1" applyProtection="1">
      <alignment horizontal="center" vertical="center"/>
      <protection hidden="1"/>
    </xf>
    <xf numFmtId="165" fontId="2" fillId="0" borderId="17" xfId="1" applyNumberFormat="1" applyFont="1" applyBorder="1" applyAlignment="1" applyProtection="1">
      <alignment horizontal="center" vertical="center"/>
      <protection hidden="1"/>
    </xf>
    <xf numFmtId="166" fontId="2" fillId="0" borderId="18" xfId="1" applyNumberFormat="1" applyFont="1" applyBorder="1" applyAlignment="1" applyProtection="1">
      <alignment horizontal="center" vertical="center"/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4" borderId="17" xfId="0" applyFont="1" applyFill="1" applyBorder="1" applyAlignment="1">
      <alignment horizontal="center" vertical="center"/>
    </xf>
    <xf numFmtId="164" fontId="2" fillId="0" borderId="18" xfId="1" applyNumberFormat="1" applyFont="1" applyBorder="1" applyAlignment="1" applyProtection="1">
      <alignment vertical="center"/>
      <protection hidden="1"/>
    </xf>
    <xf numFmtId="2" fontId="2" fillId="0" borderId="9" xfId="0" applyNumberFormat="1" applyFont="1" applyBorder="1" applyAlignment="1" applyProtection="1">
      <alignment wrapText="1"/>
      <protection hidden="1"/>
    </xf>
    <xf numFmtId="2" fontId="2" fillId="0" borderId="4" xfId="0" applyNumberFormat="1" applyFont="1" applyBorder="1" applyAlignment="1" applyProtection="1">
      <alignment horizontal="center" vertical="center"/>
      <protection hidden="1"/>
    </xf>
    <xf numFmtId="0" fontId="2" fillId="0" borderId="4" xfId="0" quotePrefix="1" applyFont="1" applyBorder="1" applyAlignment="1" applyProtection="1">
      <alignment horizontal="left" vertical="center" wrapText="1"/>
      <protection hidden="1"/>
    </xf>
    <xf numFmtId="165" fontId="2" fillId="0" borderId="4" xfId="1" applyNumberFormat="1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4" borderId="4" xfId="0" applyFont="1" applyFill="1" applyBorder="1" applyAlignment="1">
      <alignment horizontal="center" vertical="center"/>
    </xf>
    <xf numFmtId="2" fontId="10" fillId="3" borderId="19" xfId="0" applyNumberFormat="1" applyFont="1" applyFill="1" applyBorder="1" applyAlignment="1" applyProtection="1">
      <alignment horizontal="center" vertical="center" wrapText="1"/>
      <protection hidden="1"/>
    </xf>
    <xf numFmtId="2" fontId="10" fillId="3" borderId="20" xfId="0" applyNumberFormat="1" applyFont="1" applyFill="1" applyBorder="1" applyAlignment="1" applyProtection="1">
      <alignment vertical="center"/>
      <protection hidden="1"/>
    </xf>
    <xf numFmtId="0" fontId="11" fillId="3" borderId="20" xfId="0" applyFont="1" applyFill="1" applyBorder="1" applyAlignment="1" applyProtection="1">
      <alignment horizontal="left" vertical="center" wrapText="1"/>
      <protection hidden="1"/>
    </xf>
    <xf numFmtId="164" fontId="10" fillId="3" borderId="20" xfId="0" applyNumberFormat="1" applyFont="1" applyFill="1" applyBorder="1" applyAlignment="1" applyProtection="1">
      <alignment horizontal="center" vertical="center" wrapText="1"/>
      <protection hidden="1"/>
    </xf>
    <xf numFmtId="165" fontId="12" fillId="3" borderId="20" xfId="1" applyNumberFormat="1" applyFont="1" applyFill="1" applyBorder="1" applyAlignment="1" applyProtection="1">
      <alignment horizontal="center" vertical="center"/>
      <protection hidden="1"/>
    </xf>
    <xf numFmtId="166" fontId="12" fillId="3" borderId="20" xfId="1" applyNumberFormat="1" applyFont="1" applyFill="1" applyBorder="1" applyAlignment="1" applyProtection="1">
      <alignment vertical="center"/>
      <protection hidden="1"/>
    </xf>
    <xf numFmtId="0" fontId="10" fillId="3" borderId="20" xfId="0" applyFont="1" applyFill="1" applyBorder="1" applyAlignment="1" applyProtection="1">
      <alignment horizontal="center" vertical="center"/>
      <protection hidden="1"/>
    </xf>
    <xf numFmtId="0" fontId="10" fillId="3" borderId="20" xfId="0" applyFont="1" applyFill="1" applyBorder="1" applyAlignment="1">
      <alignment horizontal="center" vertical="center"/>
    </xf>
    <xf numFmtId="164" fontId="10" fillId="3" borderId="5" xfId="1" applyNumberFormat="1" applyFont="1" applyFill="1" applyBorder="1" applyAlignment="1" applyProtection="1">
      <alignment vertical="center"/>
      <protection hidden="1"/>
    </xf>
    <xf numFmtId="2" fontId="2" fillId="0" borderId="9" xfId="0" applyNumberFormat="1" applyFont="1" applyBorder="1" applyAlignment="1" applyProtection="1">
      <alignment horizontal="center" vertical="center" wrapText="1"/>
      <protection hidden="1"/>
    </xf>
    <xf numFmtId="164" fontId="2" fillId="0" borderId="9" xfId="1" applyNumberFormat="1" applyFont="1" applyBorder="1" applyAlignment="1" applyProtection="1">
      <alignment horizontal="center" vertical="center"/>
      <protection hidden="1"/>
    </xf>
    <xf numFmtId="164" fontId="2" fillId="0" borderId="9" xfId="1" applyNumberFormat="1" applyFont="1" applyBorder="1" applyAlignment="1" applyProtection="1">
      <alignment vertical="center"/>
      <protection hidden="1"/>
    </xf>
    <xf numFmtId="2" fontId="10" fillId="3" borderId="19" xfId="0" applyNumberFormat="1" applyFont="1" applyFill="1" applyBorder="1" applyAlignment="1" applyProtection="1">
      <alignment horizontal="center" vertical="center"/>
      <protection hidden="1"/>
    </xf>
    <xf numFmtId="2" fontId="10" fillId="3" borderId="20" xfId="0" applyNumberFormat="1" applyFont="1" applyFill="1" applyBorder="1" applyAlignment="1" applyProtection="1">
      <alignment horizontal="center" vertical="center"/>
      <protection hidden="1"/>
    </xf>
    <xf numFmtId="2" fontId="2" fillId="0" borderId="9" xfId="0" applyNumberFormat="1" applyFont="1" applyBorder="1" applyAlignment="1" applyProtection="1">
      <alignment horizontal="center" vertical="center"/>
      <protection hidden="1"/>
    </xf>
    <xf numFmtId="164" fontId="2" fillId="0" borderId="17" xfId="1" applyNumberFormat="1" applyFont="1" applyBorder="1" applyAlignment="1" applyProtection="1">
      <alignment horizontal="center" vertical="center"/>
      <protection hidden="1"/>
    </xf>
    <xf numFmtId="166" fontId="2" fillId="0" borderId="17" xfId="1" applyNumberFormat="1" applyFont="1" applyBorder="1" applyAlignment="1" applyProtection="1">
      <alignment horizontal="center" vertical="center"/>
      <protection hidden="1"/>
    </xf>
    <xf numFmtId="164" fontId="2" fillId="0" borderId="17" xfId="1" applyNumberFormat="1" applyFont="1" applyBorder="1" applyAlignment="1" applyProtection="1">
      <alignment vertical="center"/>
      <protection hidden="1"/>
    </xf>
    <xf numFmtId="2" fontId="10" fillId="3" borderId="19" xfId="0" applyNumberFormat="1" applyFont="1" applyFill="1" applyBorder="1" applyAlignment="1" applyProtection="1">
      <alignment vertical="center"/>
      <protection hidden="1"/>
    </xf>
    <xf numFmtId="0" fontId="11" fillId="3" borderId="20" xfId="0" applyFont="1" applyFill="1" applyBorder="1" applyAlignment="1" applyProtection="1">
      <alignment vertical="center" wrapText="1"/>
      <protection hidden="1"/>
    </xf>
    <xf numFmtId="2" fontId="13" fillId="0" borderId="9" xfId="0" applyNumberFormat="1" applyFont="1" applyBorder="1" applyAlignment="1" applyProtection="1">
      <alignment horizontal="center" vertical="center"/>
      <protection hidden="1"/>
    </xf>
    <xf numFmtId="2" fontId="13" fillId="0" borderId="18" xfId="0" applyNumberFormat="1" applyFont="1" applyBorder="1" applyAlignment="1" applyProtection="1">
      <alignment horizontal="center" vertical="center"/>
      <protection hidden="1"/>
    </xf>
    <xf numFmtId="0" fontId="13" fillId="0" borderId="16" xfId="0" quotePrefix="1" applyFont="1" applyBorder="1" applyAlignment="1" applyProtection="1">
      <alignment horizontal="left" vertical="center" wrapText="1"/>
      <protection hidden="1"/>
    </xf>
    <xf numFmtId="165" fontId="2" fillId="0" borderId="18" xfId="1" applyNumberFormat="1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4" borderId="18" xfId="0" applyFont="1" applyFill="1" applyBorder="1" applyAlignment="1">
      <alignment horizontal="center" vertical="center"/>
    </xf>
    <xf numFmtId="0" fontId="2" fillId="0" borderId="3" xfId="0" quotePrefix="1" applyFont="1" applyBorder="1" applyAlignment="1" applyProtection="1">
      <alignment horizontal="left" vertical="center" wrapText="1"/>
      <protection hidden="1"/>
    </xf>
    <xf numFmtId="2" fontId="2" fillId="0" borderId="6" xfId="0" applyNumberFormat="1" applyFont="1" applyBorder="1" applyAlignment="1" applyProtection="1">
      <alignment horizontal="center" vertical="center"/>
      <protection hidden="1"/>
    </xf>
    <xf numFmtId="0" fontId="11" fillId="3" borderId="19" xfId="0" applyFont="1" applyFill="1" applyBorder="1" applyAlignment="1" applyProtection="1">
      <alignment vertical="center" wrapText="1"/>
      <protection hidden="1"/>
    </xf>
    <xf numFmtId="0" fontId="14" fillId="3" borderId="20" xfId="0" applyFont="1" applyFill="1" applyBorder="1" applyAlignment="1" applyProtection="1">
      <alignment horizontal="center" vertical="center"/>
      <protection hidden="1"/>
    </xf>
    <xf numFmtId="2" fontId="2" fillId="0" borderId="18" xfId="0" applyNumberFormat="1" applyFont="1" applyBorder="1" applyAlignment="1" applyProtection="1">
      <alignment horizontal="center" vertical="center"/>
      <protection hidden="1"/>
    </xf>
    <xf numFmtId="0" fontId="2" fillId="0" borderId="18" xfId="0" quotePrefix="1" applyFont="1" applyBorder="1" applyAlignment="1" applyProtection="1">
      <alignment horizontal="left" vertical="center" wrapText="1"/>
      <protection hidden="1"/>
    </xf>
    <xf numFmtId="0" fontId="2" fillId="0" borderId="16" xfId="0" quotePrefix="1" applyFont="1" applyBorder="1" applyAlignment="1" applyProtection="1">
      <alignment horizontal="left" vertical="center" wrapText="1"/>
      <protection hidden="1"/>
    </xf>
    <xf numFmtId="0" fontId="2" fillId="0" borderId="5" xfId="0" quotePrefix="1" applyFont="1" applyBorder="1" applyAlignment="1" applyProtection="1">
      <alignment horizontal="left" vertical="center" wrapText="1"/>
      <protection hidden="1"/>
    </xf>
    <xf numFmtId="2" fontId="2" fillId="0" borderId="16" xfId="0" applyNumberFormat="1" applyFont="1" applyBorder="1" applyAlignment="1" applyProtection="1">
      <alignment horizontal="center" vertical="center"/>
      <protection hidden="1"/>
    </xf>
    <xf numFmtId="2" fontId="2" fillId="0" borderId="5" xfId="0" applyNumberFormat="1" applyFont="1" applyBorder="1" applyAlignment="1" applyProtection="1">
      <alignment horizontal="center" vertical="center"/>
      <protection hidden="1"/>
    </xf>
    <xf numFmtId="2" fontId="13" fillId="0" borderId="4" xfId="0" applyNumberFormat="1" applyFont="1" applyBorder="1" applyAlignment="1" applyProtection="1">
      <alignment horizontal="center" vertical="center"/>
      <protection hidden="1"/>
    </xf>
    <xf numFmtId="2" fontId="13" fillId="0" borderId="17" xfId="0" applyNumberFormat="1" applyFont="1" applyBorder="1" applyAlignment="1" applyProtection="1">
      <alignment horizontal="center" vertical="center"/>
      <protection hidden="1"/>
    </xf>
    <xf numFmtId="0" fontId="13" fillId="0" borderId="5" xfId="0" quotePrefix="1" applyFont="1" applyBorder="1" applyAlignment="1" applyProtection="1">
      <alignment horizontal="left" vertical="center" wrapText="1"/>
      <protection hidden="1"/>
    </xf>
    <xf numFmtId="2" fontId="10" fillId="3" borderId="1" xfId="0" applyNumberFormat="1" applyFont="1" applyFill="1" applyBorder="1" applyAlignment="1" applyProtection="1">
      <alignment vertical="center"/>
      <protection hidden="1"/>
    </xf>
    <xf numFmtId="0" fontId="15" fillId="3" borderId="20" xfId="0" applyFont="1" applyFill="1" applyBorder="1" applyAlignment="1" applyProtection="1">
      <alignment vertical="center" wrapText="1"/>
      <protection hidden="1"/>
    </xf>
    <xf numFmtId="2" fontId="2" fillId="0" borderId="0" xfId="0" applyNumberFormat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164" fontId="0" fillId="0" borderId="0" xfId="1" applyNumberFormat="1" applyFont="1" applyAlignment="1" applyProtection="1">
      <alignment horizontal="center" wrapText="1"/>
      <protection hidden="1"/>
    </xf>
    <xf numFmtId="165" fontId="0" fillId="0" borderId="0" xfId="1" applyNumberFormat="1" applyFont="1" applyAlignment="1" applyProtection="1">
      <alignment horizontal="center"/>
      <protection hidden="1"/>
    </xf>
    <xf numFmtId="166" fontId="0" fillId="0" borderId="0" xfId="1" applyNumberFormat="1" applyFont="1" applyProtection="1">
      <protection hidden="1"/>
    </xf>
    <xf numFmtId="0" fontId="0" fillId="0" borderId="0" xfId="0" applyAlignment="1">
      <alignment horizontal="center"/>
    </xf>
    <xf numFmtId="164" fontId="0" fillId="0" borderId="0" xfId="0" applyNumberFormat="1" applyProtection="1">
      <protection hidden="1"/>
    </xf>
    <xf numFmtId="0" fontId="2" fillId="0" borderId="6" xfId="0" applyFont="1" applyBorder="1" applyAlignment="1" applyProtection="1">
      <alignment horizontal="center"/>
      <protection hidden="1"/>
    </xf>
    <xf numFmtId="0" fontId="2" fillId="0" borderId="7" xfId="0" applyFont="1" applyBorder="1" applyAlignment="1" applyProtection="1">
      <alignment horizontal="center"/>
      <protection hidden="1"/>
    </xf>
    <xf numFmtId="164" fontId="6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6" fillId="0" borderId="9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png"/><Relationship Id="rId3" Type="http://schemas.openxmlformats.org/officeDocument/2006/relationships/image" Target="../media/image3.png"/><Relationship Id="rId7" Type="http://schemas.openxmlformats.org/officeDocument/2006/relationships/image" Target="../media/image6.jpe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2" Type="http://schemas.openxmlformats.org/officeDocument/2006/relationships/image" Target="../media/image2.jpeg"/><Relationship Id="rId16" Type="http://schemas.openxmlformats.org/officeDocument/2006/relationships/image" Target="../media/image15.jpg"/><Relationship Id="rId1" Type="http://schemas.openxmlformats.org/officeDocument/2006/relationships/image" Target="../media/image1.jpeg"/><Relationship Id="rId6" Type="http://schemas.openxmlformats.org/officeDocument/2006/relationships/image" Target="../media/image5.jpeg"/><Relationship Id="rId11" Type="http://schemas.openxmlformats.org/officeDocument/2006/relationships/image" Target="../media/image10.png"/><Relationship Id="rId5" Type="http://schemas.openxmlformats.org/officeDocument/2006/relationships/hyperlink" Target="https://alroproducts.com" TargetMode="External"/><Relationship Id="rId15" Type="http://schemas.openxmlformats.org/officeDocument/2006/relationships/image" Target="../media/image14.jpg"/><Relationship Id="rId10" Type="http://schemas.openxmlformats.org/officeDocument/2006/relationships/image" Target="../media/image9.jpeg"/><Relationship Id="rId4" Type="http://schemas.openxmlformats.org/officeDocument/2006/relationships/image" Target="../media/image4.png"/><Relationship Id="rId9" Type="http://schemas.openxmlformats.org/officeDocument/2006/relationships/image" Target="../media/image8.jpeg"/><Relationship Id="rId14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232409</xdr:colOff>
      <xdr:row>13</xdr:row>
      <xdr:rowOff>72390</xdr:rowOff>
    </xdr:from>
    <xdr:ext cx="678179" cy="678179"/>
    <xdr:pic>
      <xdr:nvPicPr>
        <xdr:cNvPr id="2" name="Picture 1">
          <a:extLst>
            <a:ext uri="{FF2B5EF4-FFF2-40B4-BE49-F238E27FC236}">
              <a16:creationId xmlns:a16="http://schemas.microsoft.com/office/drawing/2014/main" id="{B12B7F1B-FA72-4BD9-8185-83D22268C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2409" y="4530090"/>
          <a:ext cx="678179" cy="678179"/>
        </a:xfrm>
        <a:prstGeom prst="rect">
          <a:avLst/>
        </a:prstGeom>
      </xdr:spPr>
    </xdr:pic>
    <xdr:clientData/>
  </xdr:oneCellAnchor>
  <xdr:oneCellAnchor>
    <xdr:from>
      <xdr:col>0</xdr:col>
      <xdr:colOff>102870</xdr:colOff>
      <xdr:row>8</xdr:row>
      <xdr:rowOff>47625</xdr:rowOff>
    </xdr:from>
    <xdr:ext cx="820738" cy="838200"/>
    <xdr:pic>
      <xdr:nvPicPr>
        <xdr:cNvPr id="3" name="Picture 2">
          <a:extLst>
            <a:ext uri="{FF2B5EF4-FFF2-40B4-BE49-F238E27FC236}">
              <a16:creationId xmlns:a16="http://schemas.microsoft.com/office/drawing/2014/main" id="{F434A1EC-1359-4F19-9773-06F3D2B4B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2870" y="3190875"/>
          <a:ext cx="820738" cy="838200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66674</xdr:rowOff>
    </xdr:from>
    <xdr:ext cx="885825" cy="673608"/>
    <xdr:pic>
      <xdr:nvPicPr>
        <xdr:cNvPr id="4" name="Picture 3">
          <a:extLst>
            <a:ext uri="{FF2B5EF4-FFF2-40B4-BE49-F238E27FC236}">
              <a16:creationId xmlns:a16="http://schemas.microsoft.com/office/drawing/2014/main" id="{0F0C3D5B-D420-4BF7-B3FF-1B10B157CC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47625" y="6724649"/>
          <a:ext cx="885825" cy="673608"/>
        </a:xfrm>
        <a:prstGeom prst="rect">
          <a:avLst/>
        </a:prstGeom>
      </xdr:spPr>
    </xdr:pic>
    <xdr:clientData/>
  </xdr:oneCellAnchor>
  <xdr:twoCellAnchor editAs="oneCell">
    <xdr:from>
      <xdr:col>2</xdr:col>
      <xdr:colOff>588818</xdr:colOff>
      <xdr:row>0</xdr:row>
      <xdr:rowOff>0</xdr:rowOff>
    </xdr:from>
    <xdr:to>
      <xdr:col>3</xdr:col>
      <xdr:colOff>287135</xdr:colOff>
      <xdr:row>2</xdr:row>
      <xdr:rowOff>114268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628501D-BB2E-4B31-8B1A-FE2835A80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65218" y="0"/>
          <a:ext cx="2498667" cy="1247743"/>
        </a:xfrm>
        <a:prstGeom prst="rect">
          <a:avLst/>
        </a:prstGeom>
      </xdr:spPr>
    </xdr:pic>
    <xdr:clientData/>
  </xdr:twoCellAnchor>
  <xdr:twoCellAnchor>
    <xdr:from>
      <xdr:col>8</xdr:col>
      <xdr:colOff>241509</xdr:colOff>
      <xdr:row>1</xdr:row>
      <xdr:rowOff>60814</xdr:rowOff>
    </xdr:from>
    <xdr:to>
      <xdr:col>8</xdr:col>
      <xdr:colOff>380720</xdr:colOff>
      <xdr:row>1</xdr:row>
      <xdr:rowOff>185372</xdr:rowOff>
    </xdr:to>
    <xdr:sp macro="" textlink="">
      <xdr:nvSpPr>
        <xdr:cNvPr id="6" name="Down Arrow 3">
          <a:extLst>
            <a:ext uri="{FF2B5EF4-FFF2-40B4-BE49-F238E27FC236}">
              <a16:creationId xmlns:a16="http://schemas.microsoft.com/office/drawing/2014/main" id="{0009C3B4-6DFA-478F-863E-DF794C3888B8}"/>
            </a:ext>
          </a:extLst>
        </xdr:cNvPr>
        <xdr:cNvSpPr/>
      </xdr:nvSpPr>
      <xdr:spPr>
        <a:xfrm>
          <a:off x="8013909" y="984739"/>
          <a:ext cx="13921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2</xdr:col>
      <xdr:colOff>588818</xdr:colOff>
      <xdr:row>0</xdr:row>
      <xdr:rowOff>0</xdr:rowOff>
    </xdr:from>
    <xdr:to>
      <xdr:col>3</xdr:col>
      <xdr:colOff>287135</xdr:colOff>
      <xdr:row>2</xdr:row>
      <xdr:rowOff>114268</xdr:rowOff>
    </xdr:to>
    <xdr:pic>
      <xdr:nvPicPr>
        <xdr:cNvPr id="7" name="Pictur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0481190-7849-43F6-8BC0-BE72E90B1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65218" y="0"/>
          <a:ext cx="2498667" cy="124774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19051</xdr:colOff>
      <xdr:row>25</xdr:row>
      <xdr:rowOff>41276</xdr:rowOff>
    </xdr:from>
    <xdr:to>
      <xdr:col>0</xdr:col>
      <xdr:colOff>515271</xdr:colOff>
      <xdr:row>28</xdr:row>
      <xdr:rowOff>171450</xdr:rowOff>
    </xdr:to>
    <xdr:pic>
      <xdr:nvPicPr>
        <xdr:cNvPr id="8" name="Picture 7" descr="1&quot; Talon Clips for PEX Tube Pipe 555-4 Sioux Chief 500 Pcs. for sale online  | eBay">
          <a:extLst>
            <a:ext uri="{FF2B5EF4-FFF2-40B4-BE49-F238E27FC236}">
              <a16:creationId xmlns:a16="http://schemas.microsoft.com/office/drawing/2014/main" id="{7500C52A-5B74-4327-BB14-E1710AB62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1" y="7699376"/>
          <a:ext cx="496220" cy="730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304800</xdr:colOff>
      <xdr:row>14</xdr:row>
      <xdr:rowOff>93345</xdr:rowOff>
    </xdr:to>
    <xdr:sp macro="" textlink="">
      <xdr:nvSpPr>
        <xdr:cNvPr id="9" name="AutoShape 6" descr="JONES STEPHENS 1/2 in. x 4 in. x 8 in. Cold Expansion PEX (F1960) Copper Stub  Out 90° Elbow without Mounting Flange S71001 - The Home Depot">
          <a:extLst>
            <a:ext uri="{FF2B5EF4-FFF2-40B4-BE49-F238E27FC236}">
              <a16:creationId xmlns:a16="http://schemas.microsoft.com/office/drawing/2014/main" id="{7B05BBCE-51DE-4B81-8EBB-00AAD4A7FC40}"/>
            </a:ext>
          </a:extLst>
        </xdr:cNvPr>
        <xdr:cNvSpPr>
          <a:spLocks noChangeAspect="1" noChangeArrowheads="1"/>
        </xdr:cNvSpPr>
      </xdr:nvSpPr>
      <xdr:spPr bwMode="auto">
        <a:xfrm>
          <a:off x="9201150" y="4457700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152400</xdr:colOff>
      <xdr:row>19</xdr:row>
      <xdr:rowOff>19050</xdr:rowOff>
    </xdr:from>
    <xdr:to>
      <xdr:col>0</xdr:col>
      <xdr:colOff>914400</xdr:colOff>
      <xdr:row>21</xdr:row>
      <xdr:rowOff>34290</xdr:rowOff>
    </xdr:to>
    <xdr:pic>
      <xdr:nvPicPr>
        <xdr:cNvPr id="10" name="Picture 9" descr="JONES STEPHENS 1/2 in. x 4 in. x 8 in. Cold Expansion PEX (F1960) Copper Stub  Out 90° Elbow without Mounting Flange S71001 - The Home Depot">
          <a:extLst>
            <a:ext uri="{FF2B5EF4-FFF2-40B4-BE49-F238E27FC236}">
              <a16:creationId xmlns:a16="http://schemas.microsoft.com/office/drawing/2014/main" id="{3FB834C1-22BF-400A-825A-170767C52D5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 bwMode="auto">
        <a:xfrm>
          <a:off x="152400" y="5676900"/>
          <a:ext cx="762000" cy="815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102872</xdr:colOff>
      <xdr:row>33</xdr:row>
      <xdr:rowOff>114300</xdr:rowOff>
    </xdr:from>
    <xdr:to>
      <xdr:col>0</xdr:col>
      <xdr:colOff>968692</xdr:colOff>
      <xdr:row>35</xdr:row>
      <xdr:rowOff>169545</xdr:rowOff>
    </xdr:to>
    <xdr:pic>
      <xdr:nvPicPr>
        <xdr:cNvPr id="11" name="Picture 10" descr="PROCURU 1/2-Inch Plastic Suspension Hy-Ear Pipe Clamp, Mickey Mouse Style  Strap Hanger for 5/8&quot; OD Pipe (1/2&quot;, 10-Pack) - Amazon.com">
          <a:extLst>
            <a:ext uri="{FF2B5EF4-FFF2-40B4-BE49-F238E27FC236}">
              <a16:creationId xmlns:a16="http://schemas.microsoft.com/office/drawing/2014/main" id="{A16C4FAF-A818-420D-9A36-DA8656D36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02872" y="9372600"/>
          <a:ext cx="865820" cy="87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</xdr:colOff>
      <xdr:row>45</xdr:row>
      <xdr:rowOff>68581</xdr:rowOff>
    </xdr:from>
    <xdr:to>
      <xdr:col>1</xdr:col>
      <xdr:colOff>1862</xdr:colOff>
      <xdr:row>46</xdr:row>
      <xdr:rowOff>472440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B163DB6-378C-4446-AE6E-791EB1E73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860" y="13708381"/>
          <a:ext cx="1007702" cy="9753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39</xdr:row>
      <xdr:rowOff>61370</xdr:rowOff>
    </xdr:from>
    <xdr:to>
      <xdr:col>0</xdr:col>
      <xdr:colOff>891540</xdr:colOff>
      <xdr:row>41</xdr:row>
      <xdr:rowOff>287653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A005DA57-9B63-4DB0-891D-CE70DA05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2400" y="11443745"/>
          <a:ext cx="739140" cy="835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43</xdr:row>
      <xdr:rowOff>161924</xdr:rowOff>
    </xdr:from>
    <xdr:to>
      <xdr:col>0</xdr:col>
      <xdr:colOff>1012152</xdr:colOff>
      <xdr:row>44</xdr:row>
      <xdr:rowOff>361949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34E42C2-B3F8-4323-AD13-E7C47A7AB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9050" y="12658724"/>
          <a:ext cx="993102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16</xdr:row>
      <xdr:rowOff>0</xdr:rowOff>
    </xdr:from>
    <xdr:ext cx="304800" cy="293370"/>
    <xdr:sp macro="" textlink="">
      <xdr:nvSpPr>
        <xdr:cNvPr id="15" name="AutoShape 6" descr="JONES STEPHENS 1/2 in. x 4 in. x 8 in. Cold Expansion PEX (F1960) Copper Stub  Out 90° Elbow without Mounting Flange S71001 - The Home Depot">
          <a:extLst>
            <a:ext uri="{FF2B5EF4-FFF2-40B4-BE49-F238E27FC236}">
              <a16:creationId xmlns:a16="http://schemas.microsoft.com/office/drawing/2014/main" id="{DB249D74-8A11-4180-B38D-58AAB84F6CCC}"/>
            </a:ext>
          </a:extLst>
        </xdr:cNvPr>
        <xdr:cNvSpPr>
          <a:spLocks noChangeAspect="1" noChangeArrowheads="1"/>
        </xdr:cNvSpPr>
      </xdr:nvSpPr>
      <xdr:spPr bwMode="auto">
        <a:xfrm>
          <a:off x="9201150" y="5057775"/>
          <a:ext cx="304800" cy="293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333375</xdr:colOff>
      <xdr:row>28</xdr:row>
      <xdr:rowOff>114300</xdr:rowOff>
    </xdr:from>
    <xdr:to>
      <xdr:col>0</xdr:col>
      <xdr:colOff>1011555</xdr:colOff>
      <xdr:row>32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78ECF54-F573-4A8B-BEB1-FB4CFD077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8372475"/>
          <a:ext cx="67818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19051</xdr:rowOff>
    </xdr:from>
    <xdr:to>
      <xdr:col>0</xdr:col>
      <xdr:colOff>1005841</xdr:colOff>
      <xdr:row>39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693CEE61-645A-45AF-B46E-45304C52E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0506076"/>
          <a:ext cx="1005841" cy="8762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57150</xdr:rowOff>
    </xdr:from>
    <xdr:to>
      <xdr:col>0</xdr:col>
      <xdr:colOff>1008648</xdr:colOff>
      <xdr:row>7</xdr:row>
      <xdr:rowOff>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3EA86148-ED22-4FF4-AA17-A59A28638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1008648" cy="942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51</xdr:row>
      <xdr:rowOff>28575</xdr:rowOff>
    </xdr:from>
    <xdr:to>
      <xdr:col>0</xdr:col>
      <xdr:colOff>973455</xdr:colOff>
      <xdr:row>51</xdr:row>
      <xdr:rowOff>916380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6B351B9-8626-4438-8BDC-A179B8BA1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6675" y="16354425"/>
          <a:ext cx="906780" cy="8878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342900</xdr:rowOff>
    </xdr:from>
    <xdr:to>
      <xdr:col>0</xdr:col>
      <xdr:colOff>1005840</xdr:colOff>
      <xdr:row>55</xdr:row>
      <xdr:rowOff>213359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BD430BDF-1CD1-412A-B3DA-4D44845FF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7802225"/>
          <a:ext cx="1005840" cy="1013459"/>
        </a:xfrm>
        <a:prstGeom prst="rect">
          <a:avLst/>
        </a:prstGeom>
      </xdr:spPr>
    </xdr:pic>
    <xdr:clientData/>
  </xdr:twoCellAnchor>
  <xdr:oneCellAnchor>
    <xdr:from>
      <xdr:col>0</xdr:col>
      <xdr:colOff>9525</xdr:colOff>
      <xdr:row>48</xdr:row>
      <xdr:rowOff>133351</xdr:rowOff>
    </xdr:from>
    <xdr:ext cx="1007427" cy="861058"/>
    <xdr:pic>
      <xdr:nvPicPr>
        <xdr:cNvPr id="21" name="Picture 20">
          <a:extLst>
            <a:ext uri="{FF2B5EF4-FFF2-40B4-BE49-F238E27FC236}">
              <a16:creationId xmlns:a16="http://schemas.microsoft.com/office/drawing/2014/main" id="{6BBE0F96-77C1-4BC2-89F3-81E70081D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9525" y="15116176"/>
          <a:ext cx="1007427" cy="86105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7FC13-043E-49DD-88DC-248D37AFC7EC}">
  <sheetPr>
    <tabColor rgb="FF00B0F0"/>
    <pageSetUpPr fitToPage="1"/>
  </sheetPr>
  <dimension ref="A1:N467"/>
  <sheetViews>
    <sheetView showGridLines="0" tabSelected="1" zoomScaleNormal="100" workbookViewId="0">
      <pane ySplit="3" topLeftCell="A4" activePane="bottomLeft" state="frozen"/>
      <selection activeCell="F2" sqref="F2"/>
      <selection pane="bottomLeft" activeCell="E2" sqref="E2"/>
    </sheetView>
  </sheetViews>
  <sheetFormatPr defaultColWidth="0" defaultRowHeight="0" customHeight="1" zeroHeight="1" x14ac:dyDescent="0.25"/>
  <cols>
    <col min="1" max="1" width="15.42578125" style="101" customWidth="1"/>
    <col min="2" max="2" width="9.7109375" style="101" customWidth="1"/>
    <col min="3" max="3" width="42" style="102" customWidth="1"/>
    <col min="4" max="4" width="9.7109375" style="103" customWidth="1"/>
    <col min="5" max="5" width="10.5703125" style="104" bestFit="1" customWidth="1"/>
    <col min="6" max="6" width="9.7109375" style="105" customWidth="1"/>
    <col min="7" max="8" width="9.7109375" style="12" customWidth="1"/>
    <col min="9" max="9" width="9.7109375" style="106" customWidth="1"/>
    <col min="10" max="10" width="11.7109375" style="107" customWidth="1"/>
    <col min="11" max="11" width="15.7109375" style="12" customWidth="1"/>
    <col min="12" max="12" width="15.7109375" style="107" customWidth="1"/>
    <col min="13" max="13" width="8.85546875" style="12" customWidth="1"/>
    <col min="14" max="14" width="0" style="12" hidden="1" customWidth="1"/>
    <col min="15" max="16384" width="8.85546875" style="12" hidden="1"/>
  </cols>
  <sheetData>
    <row r="1" spans="1:13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 t="s">
        <v>0</v>
      </c>
      <c r="J1" s="110"/>
      <c r="K1" s="1"/>
      <c r="L1" s="11"/>
    </row>
    <row r="2" spans="1:13" ht="16.5" thickBot="1" x14ac:dyDescent="0.3">
      <c r="A2" s="108" t="s">
        <v>1</v>
      </c>
      <c r="B2" s="109"/>
      <c r="C2" s="13"/>
      <c r="D2" s="14"/>
      <c r="E2" s="15">
        <v>0</v>
      </c>
      <c r="F2" s="16"/>
      <c r="G2" s="17"/>
      <c r="H2" s="18"/>
      <c r="I2" s="19"/>
      <c r="J2" s="111"/>
      <c r="K2" s="1"/>
      <c r="L2" s="11"/>
    </row>
    <row r="3" spans="1:13" s="33" customFormat="1" ht="48" thickBot="1" x14ac:dyDescent="0.3">
      <c r="A3" s="20"/>
      <c r="B3" s="21" t="s">
        <v>2</v>
      </c>
      <c r="C3" s="22" t="s">
        <v>3</v>
      </c>
      <c r="D3" s="23" t="s">
        <v>4</v>
      </c>
      <c r="E3" s="24" t="s">
        <v>5</v>
      </c>
      <c r="F3" s="25" t="s">
        <v>6</v>
      </c>
      <c r="G3" s="26" t="s">
        <v>7</v>
      </c>
      <c r="H3" s="27" t="s">
        <v>8</v>
      </c>
      <c r="I3" s="28" t="s">
        <v>9</v>
      </c>
      <c r="J3" s="29" t="s">
        <v>10</v>
      </c>
      <c r="K3" s="30" t="s">
        <v>11</v>
      </c>
      <c r="L3" s="31">
        <f>SUM(J:J)</f>
        <v>0</v>
      </c>
      <c r="M3" s="32"/>
    </row>
    <row r="4" spans="1:13" ht="15.75" x14ac:dyDescent="0.25">
      <c r="A4" s="34"/>
      <c r="B4" s="35"/>
      <c r="C4" s="36" t="s">
        <v>12</v>
      </c>
      <c r="D4" s="37"/>
      <c r="E4" s="38"/>
      <c r="F4" s="39"/>
      <c r="G4" s="40"/>
      <c r="H4" s="40"/>
      <c r="I4" s="41"/>
      <c r="J4" s="42"/>
      <c r="K4" s="43"/>
      <c r="L4" s="44"/>
    </row>
    <row r="5" spans="1:13" s="32" customFormat="1" ht="26.45" customHeight="1" x14ac:dyDescent="0.25">
      <c r="A5"/>
      <c r="B5" s="45" t="s">
        <v>13</v>
      </c>
      <c r="C5" s="46" t="s">
        <v>14</v>
      </c>
      <c r="D5" s="47">
        <v>0</v>
      </c>
      <c r="E5" s="48" t="str">
        <f>IF(D5=0,"NET",E$2)</f>
        <v>NET</v>
      </c>
      <c r="F5" s="49">
        <f>IFERROR(ROUND(D5*E5,2),0)</f>
        <v>0</v>
      </c>
      <c r="G5" s="50">
        <v>100</v>
      </c>
      <c r="H5" s="50">
        <v>2000</v>
      </c>
      <c r="I5" s="51"/>
      <c r="J5" s="52">
        <f>IFERROR(F5*I5,0)</f>
        <v>0</v>
      </c>
      <c r="K5" s="43"/>
      <c r="L5" s="44"/>
    </row>
    <row r="6" spans="1:13" s="32" customFormat="1" ht="26.45" customHeight="1" x14ac:dyDescent="0.25">
      <c r="A6" s="53"/>
      <c r="B6" s="45" t="s">
        <v>15</v>
      </c>
      <c r="C6" s="46" t="s">
        <v>16</v>
      </c>
      <c r="D6" s="47">
        <v>0</v>
      </c>
      <c r="E6" s="48" t="str">
        <f t="shared" ref="E6:E56" si="0">IF(D6=0,"NET",E$2)</f>
        <v>NET</v>
      </c>
      <c r="F6" s="49">
        <f t="shared" ref="F6:F56" si="1">IFERROR(ROUND(D6*E6,2),0)</f>
        <v>0</v>
      </c>
      <c r="G6" s="50">
        <v>50</v>
      </c>
      <c r="H6" s="50">
        <v>2000</v>
      </c>
      <c r="I6" s="51"/>
      <c r="J6" s="52">
        <f>IFERROR(F6*I6,0)</f>
        <v>0</v>
      </c>
      <c r="K6" s="43"/>
      <c r="L6" s="44"/>
    </row>
    <row r="7" spans="1:13" s="32" customFormat="1" ht="26.45" customHeight="1" x14ac:dyDescent="0.25">
      <c r="A7" s="53"/>
      <c r="B7" s="54" t="s">
        <v>17</v>
      </c>
      <c r="C7" s="55" t="s">
        <v>18</v>
      </c>
      <c r="D7" s="47">
        <v>0</v>
      </c>
      <c r="E7" s="56" t="str">
        <f t="shared" si="0"/>
        <v>NET</v>
      </c>
      <c r="F7" s="49">
        <f t="shared" si="1"/>
        <v>0</v>
      </c>
      <c r="G7" s="57">
        <v>50</v>
      </c>
      <c r="H7" s="57">
        <v>1000</v>
      </c>
      <c r="I7" s="58"/>
      <c r="J7" s="52">
        <f>IFERROR(F7*I7,0)</f>
        <v>0</v>
      </c>
      <c r="K7" s="43"/>
      <c r="L7" s="44"/>
    </row>
    <row r="8" spans="1:13" s="32" customFormat="1" ht="15.75" x14ac:dyDescent="0.25">
      <c r="A8" s="59"/>
      <c r="B8" s="60"/>
      <c r="C8" s="61" t="s">
        <v>19</v>
      </c>
      <c r="D8" s="62" t="s">
        <v>103</v>
      </c>
      <c r="E8" s="63">
        <f t="shared" si="0"/>
        <v>0</v>
      </c>
      <c r="F8" s="64">
        <f t="shared" si="1"/>
        <v>0</v>
      </c>
      <c r="G8" s="65" t="s">
        <v>103</v>
      </c>
      <c r="H8" s="65" t="s">
        <v>103</v>
      </c>
      <c r="I8" s="66"/>
      <c r="J8" s="67"/>
      <c r="K8" s="43"/>
      <c r="L8" s="44"/>
    </row>
    <row r="9" spans="1:13" s="32" customFormat="1" ht="24.6" customHeight="1" x14ac:dyDescent="0.25">
      <c r="A9" s="68"/>
      <c r="B9" s="45" t="s">
        <v>20</v>
      </c>
      <c r="C9" s="46" t="s">
        <v>21</v>
      </c>
      <c r="D9" s="47">
        <v>0</v>
      </c>
      <c r="E9" s="48" t="str">
        <f t="shared" si="0"/>
        <v>NET</v>
      </c>
      <c r="F9" s="49">
        <f t="shared" si="1"/>
        <v>0</v>
      </c>
      <c r="G9" s="50">
        <v>100</v>
      </c>
      <c r="H9" s="50">
        <v>2000</v>
      </c>
      <c r="I9" s="51"/>
      <c r="J9" s="52">
        <f>IFERROR(F9*I9,0)</f>
        <v>0</v>
      </c>
      <c r="K9" s="43"/>
      <c r="L9" s="44"/>
    </row>
    <row r="10" spans="1:13" s="32" customFormat="1" ht="24.6" customHeight="1" x14ac:dyDescent="0.25">
      <c r="A10" s="68"/>
      <c r="B10" s="45" t="s">
        <v>22</v>
      </c>
      <c r="C10" s="46" t="s">
        <v>23</v>
      </c>
      <c r="D10" s="47">
        <v>0</v>
      </c>
      <c r="E10" s="48" t="str">
        <f t="shared" si="0"/>
        <v>NET</v>
      </c>
      <c r="F10" s="49">
        <f t="shared" si="1"/>
        <v>0</v>
      </c>
      <c r="G10" s="50">
        <v>100</v>
      </c>
      <c r="H10" s="50">
        <v>1500</v>
      </c>
      <c r="I10" s="51"/>
      <c r="J10" s="52">
        <f>IFERROR(F10*I10,0)</f>
        <v>0</v>
      </c>
      <c r="K10" s="43"/>
      <c r="L10" s="44"/>
    </row>
    <row r="11" spans="1:13" s="32" customFormat="1" ht="24.6" customHeight="1" x14ac:dyDescent="0.25">
      <c r="A11" s="68"/>
      <c r="B11" s="54" t="s">
        <v>24</v>
      </c>
      <c r="C11" s="55" t="s">
        <v>25</v>
      </c>
      <c r="D11" s="69">
        <v>0</v>
      </c>
      <c r="E11" s="56" t="str">
        <f t="shared" si="0"/>
        <v>NET</v>
      </c>
      <c r="F11" s="49">
        <f t="shared" si="1"/>
        <v>0</v>
      </c>
      <c r="G11" s="57">
        <v>25</v>
      </c>
      <c r="H11" s="57">
        <v>1000</v>
      </c>
      <c r="I11" s="58"/>
      <c r="J11" s="70">
        <f>IFERROR(F11*I11,0)</f>
        <v>0</v>
      </c>
      <c r="K11" s="43"/>
      <c r="L11" s="44"/>
    </row>
    <row r="12" spans="1:13" s="32" customFormat="1" ht="15.75" x14ac:dyDescent="0.25">
      <c r="A12" s="71"/>
      <c r="B12" s="72"/>
      <c r="C12" s="61" t="s">
        <v>26</v>
      </c>
      <c r="D12" s="62" t="s">
        <v>103</v>
      </c>
      <c r="E12" s="63">
        <f t="shared" si="0"/>
        <v>0</v>
      </c>
      <c r="F12" s="64">
        <f t="shared" si="1"/>
        <v>0</v>
      </c>
      <c r="G12" s="65" t="s">
        <v>103</v>
      </c>
      <c r="H12" s="65" t="s">
        <v>103</v>
      </c>
      <c r="I12" s="66"/>
      <c r="J12" s="67"/>
      <c r="K12" s="43"/>
      <c r="L12" s="44"/>
    </row>
    <row r="13" spans="1:13" s="32" customFormat="1" ht="15.75" x14ac:dyDescent="0.25">
      <c r="A13" s="73"/>
      <c r="B13" s="45" t="s">
        <v>27</v>
      </c>
      <c r="C13" s="46" t="s">
        <v>28</v>
      </c>
      <c r="D13" s="74">
        <v>0</v>
      </c>
      <c r="E13" s="48" t="str">
        <f t="shared" si="0"/>
        <v>NET</v>
      </c>
      <c r="F13" s="75">
        <f t="shared" si="1"/>
        <v>0</v>
      </c>
      <c r="G13" s="50">
        <v>50</v>
      </c>
      <c r="H13" s="50">
        <v>1400</v>
      </c>
      <c r="I13" s="51"/>
      <c r="J13" s="76">
        <f t="shared" ref="J13:J18" si="2">IFERROR(F13*I13,0)</f>
        <v>0</v>
      </c>
      <c r="K13" s="43"/>
      <c r="L13" s="44"/>
    </row>
    <row r="14" spans="1:13" s="32" customFormat="1" ht="15.75" x14ac:dyDescent="0.25">
      <c r="A14" s="73"/>
      <c r="B14" s="45" t="s">
        <v>29</v>
      </c>
      <c r="C14" s="46" t="s">
        <v>30</v>
      </c>
      <c r="D14" s="74">
        <v>0</v>
      </c>
      <c r="E14" s="48" t="str">
        <f t="shared" si="0"/>
        <v>NET</v>
      </c>
      <c r="F14" s="75">
        <f t="shared" si="1"/>
        <v>0</v>
      </c>
      <c r="G14" s="50">
        <v>25</v>
      </c>
      <c r="H14" s="50">
        <v>650</v>
      </c>
      <c r="I14" s="51"/>
      <c r="J14" s="76">
        <f t="shared" si="2"/>
        <v>0</v>
      </c>
      <c r="K14"/>
      <c r="L14" s="44"/>
    </row>
    <row r="15" spans="1:13" s="32" customFormat="1" ht="15.75" x14ac:dyDescent="0.25">
      <c r="A15" s="73"/>
      <c r="B15" s="45" t="s">
        <v>31</v>
      </c>
      <c r="C15" s="46" t="s">
        <v>32</v>
      </c>
      <c r="D15" s="74">
        <v>0</v>
      </c>
      <c r="E15" s="48" t="str">
        <f t="shared" si="0"/>
        <v>NET</v>
      </c>
      <c r="F15" s="75">
        <f t="shared" si="1"/>
        <v>0</v>
      </c>
      <c r="G15" s="50">
        <v>10</v>
      </c>
      <c r="H15" s="50">
        <v>300</v>
      </c>
      <c r="I15" s="51"/>
      <c r="J15" s="76">
        <f t="shared" si="2"/>
        <v>0</v>
      </c>
      <c r="K15" s="43"/>
      <c r="L15" s="44"/>
    </row>
    <row r="16" spans="1:13" s="32" customFormat="1" ht="15.75" x14ac:dyDescent="0.25">
      <c r="A16" s="73"/>
      <c r="B16" s="45" t="s">
        <v>33</v>
      </c>
      <c r="C16" s="46" t="s">
        <v>34</v>
      </c>
      <c r="D16" s="74">
        <v>0</v>
      </c>
      <c r="E16" s="48" t="str">
        <f t="shared" si="0"/>
        <v>NET</v>
      </c>
      <c r="F16" s="75">
        <f t="shared" si="1"/>
        <v>0</v>
      </c>
      <c r="G16" s="50">
        <v>10</v>
      </c>
      <c r="H16" s="50">
        <v>200</v>
      </c>
      <c r="I16" s="51"/>
      <c r="J16" s="76">
        <f t="shared" si="2"/>
        <v>0</v>
      </c>
      <c r="K16" s="43"/>
      <c r="L16" s="44"/>
    </row>
    <row r="17" spans="1:12" s="32" customFormat="1" ht="15.75" x14ac:dyDescent="0.25">
      <c r="A17" s="73"/>
      <c r="B17" s="45" t="s">
        <v>35</v>
      </c>
      <c r="C17" s="46" t="s">
        <v>36</v>
      </c>
      <c r="D17" s="74">
        <v>0</v>
      </c>
      <c r="E17" s="48" t="str">
        <f t="shared" si="0"/>
        <v>NET</v>
      </c>
      <c r="F17" s="75">
        <f t="shared" si="1"/>
        <v>0</v>
      </c>
      <c r="G17" s="50">
        <v>10</v>
      </c>
      <c r="H17" s="50">
        <v>120</v>
      </c>
      <c r="I17" s="51"/>
      <c r="J17" s="76">
        <f t="shared" si="2"/>
        <v>0</v>
      </c>
      <c r="K17"/>
      <c r="L17" s="44"/>
    </row>
    <row r="18" spans="1:12" s="32" customFormat="1" ht="15.75" x14ac:dyDescent="0.25">
      <c r="A18" s="73"/>
      <c r="B18" s="45" t="s">
        <v>37</v>
      </c>
      <c r="C18" s="46" t="s">
        <v>38</v>
      </c>
      <c r="D18" s="74">
        <v>0</v>
      </c>
      <c r="E18" s="48" t="str">
        <f t="shared" si="0"/>
        <v>NET</v>
      </c>
      <c r="F18" s="75">
        <f t="shared" si="1"/>
        <v>0</v>
      </c>
      <c r="G18" s="50">
        <v>5</v>
      </c>
      <c r="H18" s="50">
        <v>50</v>
      </c>
      <c r="I18" s="51"/>
      <c r="J18" s="76">
        <f t="shared" si="2"/>
        <v>0</v>
      </c>
      <c r="K18" s="43"/>
      <c r="L18" s="44"/>
    </row>
    <row r="19" spans="1:12" s="32" customFormat="1" ht="15.75" x14ac:dyDescent="0.25">
      <c r="A19" s="77"/>
      <c r="B19" s="78"/>
      <c r="C19" s="78" t="s">
        <v>39</v>
      </c>
      <c r="D19" s="62" t="s">
        <v>103</v>
      </c>
      <c r="E19" s="63">
        <f t="shared" si="0"/>
        <v>0</v>
      </c>
      <c r="F19" s="64">
        <f t="shared" si="1"/>
        <v>0</v>
      </c>
      <c r="G19" s="65" t="s">
        <v>103</v>
      </c>
      <c r="H19" s="65" t="s">
        <v>103</v>
      </c>
      <c r="I19" s="66"/>
      <c r="J19" s="67"/>
      <c r="K19" s="43"/>
      <c r="L19" s="44"/>
    </row>
    <row r="20" spans="1:12" s="32" customFormat="1" ht="31.5" x14ac:dyDescent="0.25">
      <c r="A20" s="79"/>
      <c r="B20" s="80" t="s">
        <v>40</v>
      </c>
      <c r="C20" s="81" t="s">
        <v>41</v>
      </c>
      <c r="D20" s="47">
        <v>0</v>
      </c>
      <c r="E20" s="82" t="str">
        <f t="shared" si="0"/>
        <v>NET</v>
      </c>
      <c r="F20" s="49">
        <f t="shared" si="1"/>
        <v>0</v>
      </c>
      <c r="G20" s="83">
        <v>5</v>
      </c>
      <c r="H20" s="83">
        <v>30</v>
      </c>
      <c r="I20" s="84"/>
      <c r="J20" s="52">
        <f>IFERROR(F20*I20,0)</f>
        <v>0</v>
      </c>
      <c r="K20"/>
      <c r="L20" s="44"/>
    </row>
    <row r="21" spans="1:12" s="32" customFormat="1" ht="31.5" x14ac:dyDescent="0.25">
      <c r="A21" s="73"/>
      <c r="B21" s="54" t="s">
        <v>42</v>
      </c>
      <c r="C21" s="85" t="s">
        <v>43</v>
      </c>
      <c r="D21" s="69">
        <v>0</v>
      </c>
      <c r="E21" s="56" t="str">
        <f t="shared" si="0"/>
        <v>NET</v>
      </c>
      <c r="F21" s="49">
        <f t="shared" si="1"/>
        <v>0</v>
      </c>
      <c r="G21" s="57">
        <v>10</v>
      </c>
      <c r="H21" s="57">
        <v>60</v>
      </c>
      <c r="I21" s="58"/>
      <c r="J21" s="70">
        <f>IFERROR(F21*I21,0)</f>
        <v>0</v>
      </c>
      <c r="K21"/>
      <c r="L21" s="44"/>
    </row>
    <row r="22" spans="1:12" s="32" customFormat="1" ht="15.75" x14ac:dyDescent="0.25">
      <c r="A22" s="86"/>
      <c r="B22" s="87"/>
      <c r="C22" s="78" t="s">
        <v>44</v>
      </c>
      <c r="D22" s="62" t="s">
        <v>103</v>
      </c>
      <c r="E22" s="63">
        <f t="shared" si="0"/>
        <v>0</v>
      </c>
      <c r="F22" s="64">
        <f t="shared" si="1"/>
        <v>0</v>
      </c>
      <c r="G22" s="88" t="s">
        <v>103</v>
      </c>
      <c r="H22" s="65" t="s">
        <v>103</v>
      </c>
      <c r="I22" s="66"/>
      <c r="J22" s="67"/>
      <c r="K22" s="43"/>
      <c r="L22" s="44"/>
    </row>
    <row r="23" spans="1:12" s="32" customFormat="1" ht="31.5" x14ac:dyDescent="0.25">
      <c r="A23" s="73"/>
      <c r="B23" s="89" t="s">
        <v>45</v>
      </c>
      <c r="C23" s="90" t="s">
        <v>46</v>
      </c>
      <c r="D23" s="47">
        <v>0</v>
      </c>
      <c r="E23" s="82" t="str">
        <f t="shared" si="0"/>
        <v>NET</v>
      </c>
      <c r="F23" s="49">
        <f t="shared" si="1"/>
        <v>0</v>
      </c>
      <c r="G23" s="83">
        <v>5</v>
      </c>
      <c r="H23" s="83">
        <v>20</v>
      </c>
      <c r="I23" s="84"/>
      <c r="J23" s="52">
        <f>IFERROR(F23*I23,0)</f>
        <v>0</v>
      </c>
      <c r="K23"/>
      <c r="L23" s="44"/>
    </row>
    <row r="24" spans="1:12" s="32" customFormat="1" ht="31.5" x14ac:dyDescent="0.25">
      <c r="A24" s="89"/>
      <c r="B24" s="89" t="s">
        <v>47</v>
      </c>
      <c r="C24" s="91" t="s">
        <v>48</v>
      </c>
      <c r="D24" s="47">
        <v>0</v>
      </c>
      <c r="E24" s="48" t="str">
        <f t="shared" si="0"/>
        <v>NET</v>
      </c>
      <c r="F24" s="49">
        <f t="shared" si="1"/>
        <v>0</v>
      </c>
      <c r="G24" s="50">
        <v>5</v>
      </c>
      <c r="H24" s="50">
        <v>40</v>
      </c>
      <c r="I24" s="51"/>
      <c r="J24" s="52">
        <f>IFERROR(F24*I24,0)</f>
        <v>0</v>
      </c>
      <c r="K24"/>
      <c r="L24" s="44"/>
    </row>
    <row r="25" spans="1:12" s="32" customFormat="1" ht="15.75" x14ac:dyDescent="0.25">
      <c r="A25" s="77"/>
      <c r="B25" s="60"/>
      <c r="C25" s="61" t="s">
        <v>49</v>
      </c>
      <c r="D25" s="62" t="s">
        <v>103</v>
      </c>
      <c r="E25" s="63">
        <f t="shared" si="0"/>
        <v>0</v>
      </c>
      <c r="F25" s="64">
        <f t="shared" si="1"/>
        <v>0</v>
      </c>
      <c r="G25" s="65" t="s">
        <v>103</v>
      </c>
      <c r="H25" s="65" t="s">
        <v>103</v>
      </c>
      <c r="I25" s="66"/>
      <c r="J25" s="67"/>
      <c r="K25" s="43"/>
      <c r="L25" s="44"/>
    </row>
    <row r="26" spans="1:12" s="32" customFormat="1" ht="15.75" x14ac:dyDescent="0.25">
      <c r="A26" s="54"/>
      <c r="B26" s="45" t="s">
        <v>50</v>
      </c>
      <c r="C26" s="92" t="s">
        <v>51</v>
      </c>
      <c r="D26" s="74">
        <v>0</v>
      </c>
      <c r="E26" s="48" t="str">
        <f t="shared" si="0"/>
        <v>NET</v>
      </c>
      <c r="F26" s="49">
        <f t="shared" si="1"/>
        <v>0</v>
      </c>
      <c r="G26" s="50">
        <v>100</v>
      </c>
      <c r="H26" s="50">
        <v>1000</v>
      </c>
      <c r="I26" s="51"/>
      <c r="J26" s="76">
        <f>IFERROR(F26*I26,0)</f>
        <v>0</v>
      </c>
      <c r="K26" s="43"/>
      <c r="L26" s="44"/>
    </row>
    <row r="27" spans="1:12" s="32" customFormat="1" ht="15.75" x14ac:dyDescent="0.25">
      <c r="A27" s="73"/>
      <c r="B27" s="45" t="s">
        <v>52</v>
      </c>
      <c r="C27" s="91" t="s">
        <v>53</v>
      </c>
      <c r="D27" s="47">
        <v>0</v>
      </c>
      <c r="E27" s="48" t="str">
        <f t="shared" si="0"/>
        <v>NET</v>
      </c>
      <c r="F27" s="49">
        <f t="shared" si="1"/>
        <v>0</v>
      </c>
      <c r="G27" s="50">
        <v>100</v>
      </c>
      <c r="H27" s="50">
        <v>1000</v>
      </c>
      <c r="I27" s="51"/>
      <c r="J27" s="52">
        <f>IFERROR(F27*I27,0)</f>
        <v>0</v>
      </c>
      <c r="K27" s="43"/>
      <c r="L27" s="44"/>
    </row>
    <row r="28" spans="1:12" s="32" customFormat="1" ht="15.75" x14ac:dyDescent="0.25">
      <c r="A28" s="73"/>
      <c r="B28" s="45" t="s">
        <v>54</v>
      </c>
      <c r="C28" s="92" t="s">
        <v>55</v>
      </c>
      <c r="D28" s="74">
        <v>0</v>
      </c>
      <c r="E28" s="48" t="str">
        <f t="shared" si="0"/>
        <v>NET</v>
      </c>
      <c r="F28" s="49">
        <f t="shared" si="1"/>
        <v>0</v>
      </c>
      <c r="G28" s="50">
        <v>50</v>
      </c>
      <c r="H28" s="50">
        <v>500</v>
      </c>
      <c r="I28" s="51"/>
      <c r="J28" s="76">
        <f>IFERROR(F28*I28,0)</f>
        <v>0</v>
      </c>
      <c r="K28" s="43"/>
      <c r="L28" s="44"/>
    </row>
    <row r="29" spans="1:12" s="32" customFormat="1" ht="15.75" x14ac:dyDescent="0.25">
      <c r="A29" s="86"/>
      <c r="B29" s="87"/>
      <c r="C29" s="78" t="s">
        <v>56</v>
      </c>
      <c r="D29" s="62" t="s">
        <v>103</v>
      </c>
      <c r="E29" s="63">
        <f t="shared" si="0"/>
        <v>0</v>
      </c>
      <c r="F29" s="64">
        <f t="shared" si="1"/>
        <v>0</v>
      </c>
      <c r="G29" s="88" t="s">
        <v>103</v>
      </c>
      <c r="H29" s="65" t="s">
        <v>103</v>
      </c>
      <c r="I29" s="66"/>
      <c r="J29" s="67"/>
      <c r="K29" s="43"/>
      <c r="L29" s="44"/>
    </row>
    <row r="30" spans="1:12" s="32" customFormat="1" ht="15.75" x14ac:dyDescent="0.25">
      <c r="A30" s="73"/>
      <c r="B30" s="89" t="s">
        <v>57</v>
      </c>
      <c r="C30" s="91" t="s">
        <v>58</v>
      </c>
      <c r="D30" s="47">
        <v>0</v>
      </c>
      <c r="E30" s="82" t="str">
        <f t="shared" si="0"/>
        <v>NET</v>
      </c>
      <c r="F30" s="49">
        <f t="shared" si="1"/>
        <v>0</v>
      </c>
      <c r="G30" s="50">
        <v>250</v>
      </c>
      <c r="H30" s="50">
        <v>2500</v>
      </c>
      <c r="I30" s="84"/>
      <c r="J30" s="52">
        <f>IFERROR(F30*I30,0)</f>
        <v>0</v>
      </c>
      <c r="K30" s="43"/>
      <c r="L30" s="44"/>
    </row>
    <row r="31" spans="1:12" s="32" customFormat="1" ht="15.75" x14ac:dyDescent="0.25">
      <c r="A31"/>
      <c r="B31" s="45" t="s">
        <v>59</v>
      </c>
      <c r="C31" s="91" t="s">
        <v>60</v>
      </c>
      <c r="D31" s="47">
        <v>0</v>
      </c>
      <c r="E31" s="48" t="str">
        <f t="shared" si="0"/>
        <v>NET</v>
      </c>
      <c r="F31" s="49">
        <f t="shared" si="1"/>
        <v>0</v>
      </c>
      <c r="G31" s="50">
        <v>300</v>
      </c>
      <c r="H31" s="50">
        <v>2400</v>
      </c>
      <c r="I31" s="51"/>
      <c r="J31" s="52">
        <f>IFERROR(F31*I31,0)</f>
        <v>0</v>
      </c>
      <c r="K31"/>
      <c r="L31" s="44"/>
    </row>
    <row r="32" spans="1:12" s="32" customFormat="1" ht="15.75" x14ac:dyDescent="0.25">
      <c r="A32" s="73"/>
      <c r="B32" s="45" t="s">
        <v>61</v>
      </c>
      <c r="C32" s="91" t="s">
        <v>62</v>
      </c>
      <c r="D32" s="47">
        <v>0</v>
      </c>
      <c r="E32" s="48" t="str">
        <f t="shared" si="0"/>
        <v>NET</v>
      </c>
      <c r="F32" s="49">
        <f t="shared" si="1"/>
        <v>0</v>
      </c>
      <c r="G32" s="50">
        <v>100</v>
      </c>
      <c r="H32" s="50">
        <v>1500</v>
      </c>
      <c r="I32" s="51"/>
      <c r="J32" s="52">
        <f>IFERROR(F32*I32,0)</f>
        <v>0</v>
      </c>
      <c r="K32" s="43"/>
      <c r="L32" s="44"/>
    </row>
    <row r="33" spans="1:12" s="32" customFormat="1" ht="15.75" x14ac:dyDescent="0.25">
      <c r="A33" s="77"/>
      <c r="B33" s="60"/>
      <c r="C33" s="61" t="s">
        <v>49</v>
      </c>
      <c r="D33" s="62" t="s">
        <v>103</v>
      </c>
      <c r="E33" s="63">
        <f t="shared" si="0"/>
        <v>0</v>
      </c>
      <c r="F33" s="64">
        <f t="shared" si="1"/>
        <v>0</v>
      </c>
      <c r="G33" s="65" t="s">
        <v>103</v>
      </c>
      <c r="H33" s="65" t="s">
        <v>103</v>
      </c>
      <c r="I33" s="66"/>
      <c r="J33" s="67"/>
      <c r="K33" s="43"/>
      <c r="L33" s="44"/>
    </row>
    <row r="34" spans="1:12" s="32" customFormat="1" ht="32.450000000000003" customHeight="1" x14ac:dyDescent="0.25">
      <c r="A34" s="73"/>
      <c r="B34" s="93" t="s">
        <v>63</v>
      </c>
      <c r="C34" s="91" t="s">
        <v>64</v>
      </c>
      <c r="D34" s="47">
        <v>0</v>
      </c>
      <c r="E34" s="82" t="str">
        <f t="shared" si="0"/>
        <v>NET</v>
      </c>
      <c r="F34" s="49">
        <f t="shared" si="1"/>
        <v>0</v>
      </c>
      <c r="G34" s="50">
        <v>200</v>
      </c>
      <c r="H34" s="50">
        <v>2400</v>
      </c>
      <c r="I34" s="84"/>
      <c r="J34" s="52">
        <f>IFERROR(F34*I34,0)</f>
        <v>0</v>
      </c>
      <c r="K34" s="43"/>
      <c r="L34" s="44"/>
    </row>
    <row r="35" spans="1:12" s="32" customFormat="1" ht="32.450000000000003" customHeight="1" x14ac:dyDescent="0.25">
      <c r="A35" s="73"/>
      <c r="B35" s="94" t="s">
        <v>65</v>
      </c>
      <c r="C35" s="91" t="s">
        <v>66</v>
      </c>
      <c r="D35" s="47">
        <v>0</v>
      </c>
      <c r="E35" s="48" t="str">
        <f t="shared" si="0"/>
        <v>NET</v>
      </c>
      <c r="F35" s="49">
        <f t="shared" si="1"/>
        <v>0</v>
      </c>
      <c r="G35" s="50">
        <v>200</v>
      </c>
      <c r="H35" s="50">
        <v>1800</v>
      </c>
      <c r="I35" s="51"/>
      <c r="J35" s="52">
        <f>IFERROR(F35*I35,0)</f>
        <v>0</v>
      </c>
      <c r="K35" s="43"/>
      <c r="L35" s="44"/>
    </row>
    <row r="36" spans="1:12" s="32" customFormat="1" ht="32.450000000000003" customHeight="1" x14ac:dyDescent="0.25">
      <c r="A36" s="73"/>
      <c r="B36" s="94" t="s">
        <v>67</v>
      </c>
      <c r="C36" s="91" t="s">
        <v>68</v>
      </c>
      <c r="D36" s="47">
        <v>0</v>
      </c>
      <c r="E36" s="48" t="str">
        <f t="shared" si="0"/>
        <v>NET</v>
      </c>
      <c r="F36" s="49">
        <f t="shared" si="1"/>
        <v>0</v>
      </c>
      <c r="G36" s="50">
        <v>50</v>
      </c>
      <c r="H36" s="50">
        <v>200</v>
      </c>
      <c r="I36" s="51"/>
      <c r="J36" s="52">
        <f>IFERROR(F36*I36,0)</f>
        <v>0</v>
      </c>
      <c r="K36"/>
      <c r="L36" s="44"/>
    </row>
    <row r="37" spans="1:12" s="32" customFormat="1" ht="15.75" x14ac:dyDescent="0.25">
      <c r="A37" s="77"/>
      <c r="B37" s="60"/>
      <c r="C37" s="61" t="s">
        <v>69</v>
      </c>
      <c r="D37" s="62" t="s">
        <v>103</v>
      </c>
      <c r="E37" s="63">
        <f t="shared" si="0"/>
        <v>0</v>
      </c>
      <c r="F37" s="64">
        <f t="shared" si="1"/>
        <v>0</v>
      </c>
      <c r="G37" s="65" t="s">
        <v>103</v>
      </c>
      <c r="H37" s="65" t="s">
        <v>103</v>
      </c>
      <c r="I37" s="66"/>
      <c r="J37" s="67"/>
      <c r="K37" s="43"/>
      <c r="L37" s="44"/>
    </row>
    <row r="38" spans="1:12" s="32" customFormat="1" ht="39" customHeight="1" x14ac:dyDescent="0.25">
      <c r="A38"/>
      <c r="B38" s="45" t="s">
        <v>70</v>
      </c>
      <c r="C38" s="92" t="s">
        <v>71</v>
      </c>
      <c r="D38" s="74">
        <v>0</v>
      </c>
      <c r="E38" s="48" t="str">
        <f t="shared" si="0"/>
        <v>NET</v>
      </c>
      <c r="F38" s="49">
        <f t="shared" si="1"/>
        <v>0</v>
      </c>
      <c r="G38" s="50">
        <v>10</v>
      </c>
      <c r="H38" s="50">
        <v>100</v>
      </c>
      <c r="I38" s="51"/>
      <c r="J38" s="76">
        <f>IFERROR(F38*I38,0)</f>
        <v>0</v>
      </c>
      <c r="K38" s="43"/>
      <c r="L38" s="44"/>
    </row>
    <row r="39" spans="1:12" s="32" customFormat="1" ht="15.75" x14ac:dyDescent="0.25">
      <c r="A39" s="77"/>
      <c r="B39" s="60"/>
      <c r="C39" s="61" t="s">
        <v>72</v>
      </c>
      <c r="D39" s="62" t="s">
        <v>103</v>
      </c>
      <c r="E39" s="63">
        <f t="shared" si="0"/>
        <v>0</v>
      </c>
      <c r="F39" s="64">
        <f t="shared" si="1"/>
        <v>0</v>
      </c>
      <c r="G39" s="65" t="s">
        <v>103</v>
      </c>
      <c r="H39" s="65" t="s">
        <v>103</v>
      </c>
      <c r="I39" s="66"/>
      <c r="J39" s="67"/>
      <c r="K39" s="43"/>
      <c r="L39" s="44"/>
    </row>
    <row r="40" spans="1:12" s="32" customFormat="1" ht="24" customHeight="1" x14ac:dyDescent="0.25">
      <c r="A40" s="54"/>
      <c r="B40" s="45" t="s">
        <v>73</v>
      </c>
      <c r="C40" s="92" t="s">
        <v>74</v>
      </c>
      <c r="D40" s="74">
        <v>0</v>
      </c>
      <c r="E40" s="48" t="str">
        <f t="shared" si="0"/>
        <v>NET</v>
      </c>
      <c r="F40" s="49">
        <f t="shared" si="1"/>
        <v>0</v>
      </c>
      <c r="G40" s="50">
        <v>50</v>
      </c>
      <c r="H40" s="50">
        <v>500</v>
      </c>
      <c r="I40" s="51"/>
      <c r="J40" s="76">
        <f>IFERROR(F40*I40,0)</f>
        <v>0</v>
      </c>
      <c r="K40" s="43"/>
      <c r="L40" s="44"/>
    </row>
    <row r="41" spans="1:12" s="32" customFormat="1" ht="24" customHeight="1" x14ac:dyDescent="0.25">
      <c r="A41" s="73"/>
      <c r="B41" s="45" t="s">
        <v>75</v>
      </c>
      <c r="C41" s="92" t="s">
        <v>76</v>
      </c>
      <c r="D41" s="47">
        <v>0</v>
      </c>
      <c r="E41" s="48" t="str">
        <f t="shared" si="0"/>
        <v>NET</v>
      </c>
      <c r="F41" s="49">
        <f t="shared" si="1"/>
        <v>0</v>
      </c>
      <c r="G41" s="50">
        <v>10</v>
      </c>
      <c r="H41" s="50">
        <v>50</v>
      </c>
      <c r="I41" s="51"/>
      <c r="J41" s="52">
        <f>IFERROR(F41*I41,0)</f>
        <v>0</v>
      </c>
      <c r="K41" s="43"/>
      <c r="L41" s="44"/>
    </row>
    <row r="42" spans="1:12" s="32" customFormat="1" ht="24" customHeight="1" x14ac:dyDescent="0.25">
      <c r="A42" s="73"/>
      <c r="B42" s="45" t="s">
        <v>77</v>
      </c>
      <c r="C42" s="92" t="s">
        <v>78</v>
      </c>
      <c r="D42" s="74">
        <v>0</v>
      </c>
      <c r="E42" s="48" t="str">
        <f t="shared" si="0"/>
        <v>NET</v>
      </c>
      <c r="F42" s="49">
        <f t="shared" si="1"/>
        <v>0</v>
      </c>
      <c r="G42" s="50">
        <v>5</v>
      </c>
      <c r="H42" s="50">
        <v>15</v>
      </c>
      <c r="I42" s="51"/>
      <c r="J42" s="76">
        <f>IFERROR(F42*I42,0)</f>
        <v>0</v>
      </c>
      <c r="K42" s="43"/>
      <c r="L42" s="44"/>
    </row>
    <row r="43" spans="1:12" s="32" customFormat="1" ht="15.75" x14ac:dyDescent="0.25">
      <c r="A43" s="77"/>
      <c r="B43" s="78"/>
      <c r="C43" s="78" t="s">
        <v>79</v>
      </c>
      <c r="D43" s="62" t="s">
        <v>103</v>
      </c>
      <c r="E43" s="63">
        <f t="shared" si="0"/>
        <v>0</v>
      </c>
      <c r="F43" s="64">
        <f t="shared" si="1"/>
        <v>0</v>
      </c>
      <c r="G43" s="65" t="s">
        <v>103</v>
      </c>
      <c r="H43" s="65" t="s">
        <v>103</v>
      </c>
      <c r="I43" s="66"/>
      <c r="J43" s="67"/>
      <c r="K43" s="43"/>
      <c r="L43" s="44"/>
    </row>
    <row r="44" spans="1:12" s="32" customFormat="1" ht="45" customHeight="1" x14ac:dyDescent="0.25">
      <c r="A44" s="95"/>
      <c r="B44" s="96" t="s">
        <v>80</v>
      </c>
      <c r="C44" s="97" t="s">
        <v>81</v>
      </c>
      <c r="D44" s="74">
        <v>0</v>
      </c>
      <c r="E44" s="48" t="str">
        <f t="shared" si="0"/>
        <v>NET</v>
      </c>
      <c r="F44" s="49">
        <f t="shared" si="1"/>
        <v>0</v>
      </c>
      <c r="G44" s="50">
        <v>25</v>
      </c>
      <c r="H44" s="50">
        <v>200</v>
      </c>
      <c r="I44" s="51"/>
      <c r="J44" s="76">
        <f>IFERROR(F44*I44,0)</f>
        <v>0</v>
      </c>
      <c r="K44"/>
      <c r="L44" s="44"/>
    </row>
    <row r="45" spans="1:12" s="32" customFormat="1" ht="45" customHeight="1" x14ac:dyDescent="0.25">
      <c r="A45" s="89"/>
      <c r="B45" s="45" t="s">
        <v>82</v>
      </c>
      <c r="C45" s="81" t="s">
        <v>83</v>
      </c>
      <c r="D45" s="47">
        <v>0</v>
      </c>
      <c r="E45" s="48" t="str">
        <f t="shared" si="0"/>
        <v>NET</v>
      </c>
      <c r="F45" s="49">
        <f t="shared" si="1"/>
        <v>0</v>
      </c>
      <c r="G45" s="50">
        <v>10</v>
      </c>
      <c r="H45" s="50">
        <v>80</v>
      </c>
      <c r="I45" s="51"/>
      <c r="J45" s="52">
        <f>IFERROR(F45*I45,0)</f>
        <v>0</v>
      </c>
      <c r="K45"/>
      <c r="L45" s="44"/>
    </row>
    <row r="46" spans="1:12" s="32" customFormat="1" ht="45" customHeight="1" x14ac:dyDescent="0.25">
      <c r="A46" s="95"/>
      <c r="B46" s="96" t="s">
        <v>84</v>
      </c>
      <c r="C46" s="97" t="s">
        <v>85</v>
      </c>
      <c r="D46" s="74">
        <v>0</v>
      </c>
      <c r="E46" s="48" t="str">
        <f t="shared" si="0"/>
        <v>NET</v>
      </c>
      <c r="F46" s="49">
        <f t="shared" si="1"/>
        <v>0</v>
      </c>
      <c r="G46" s="50">
        <v>5</v>
      </c>
      <c r="H46" s="50">
        <v>40</v>
      </c>
      <c r="I46" s="51"/>
      <c r="J46" s="76">
        <f>IFERROR(F46*I46,0)</f>
        <v>0</v>
      </c>
      <c r="K46"/>
      <c r="L46" s="44"/>
    </row>
    <row r="47" spans="1:12" s="32" customFormat="1" ht="45" customHeight="1" x14ac:dyDescent="0.25">
      <c r="A47" s="89"/>
      <c r="B47" s="45" t="s">
        <v>86</v>
      </c>
      <c r="C47" s="81" t="s">
        <v>87</v>
      </c>
      <c r="D47" s="47">
        <v>0</v>
      </c>
      <c r="E47" s="48" t="str">
        <f t="shared" si="0"/>
        <v>NET</v>
      </c>
      <c r="F47" s="49">
        <f t="shared" si="1"/>
        <v>0</v>
      </c>
      <c r="G47" s="50">
        <v>5</v>
      </c>
      <c r="H47" s="50">
        <v>80</v>
      </c>
      <c r="I47" s="51"/>
      <c r="J47" s="52">
        <f>IFERROR(F47*I47,0)</f>
        <v>0</v>
      </c>
      <c r="K47"/>
      <c r="L47" s="44"/>
    </row>
    <row r="48" spans="1:12" s="32" customFormat="1" ht="15.75" x14ac:dyDescent="0.25">
      <c r="A48" s="77"/>
      <c r="B48" s="78"/>
      <c r="C48" s="78" t="s">
        <v>88</v>
      </c>
      <c r="D48" s="62" t="s">
        <v>103</v>
      </c>
      <c r="E48" s="63">
        <f t="shared" si="0"/>
        <v>0</v>
      </c>
      <c r="F48" s="64">
        <f t="shared" si="1"/>
        <v>0</v>
      </c>
      <c r="G48" s="65" t="s">
        <v>103</v>
      </c>
      <c r="H48" s="65" t="s">
        <v>103</v>
      </c>
      <c r="I48" s="66"/>
      <c r="J48" s="67"/>
      <c r="K48" s="43"/>
      <c r="L48" s="44"/>
    </row>
    <row r="49" spans="1:12" s="32" customFormat="1" ht="45" customHeight="1" x14ac:dyDescent="0.25">
      <c r="A49" s="89"/>
      <c r="B49" s="45" t="s">
        <v>89</v>
      </c>
      <c r="C49" s="81" t="s">
        <v>90</v>
      </c>
      <c r="D49" s="47">
        <v>0</v>
      </c>
      <c r="E49" s="48" t="str">
        <f t="shared" si="0"/>
        <v>NET</v>
      </c>
      <c r="F49" s="49">
        <f t="shared" si="1"/>
        <v>0</v>
      </c>
      <c r="G49" s="50">
        <v>200</v>
      </c>
      <c r="H49" s="50">
        <v>200</v>
      </c>
      <c r="I49" s="51"/>
      <c r="J49" s="52">
        <f>IFERROR(F49*I49,0)</f>
        <v>0</v>
      </c>
      <c r="K49"/>
      <c r="L49" s="44"/>
    </row>
    <row r="50" spans="1:12" s="32" customFormat="1" ht="45" customHeight="1" x14ac:dyDescent="0.25">
      <c r="A50" s="95"/>
      <c r="B50" s="96" t="s">
        <v>91</v>
      </c>
      <c r="C50" s="97" t="s">
        <v>92</v>
      </c>
      <c r="D50" s="74">
        <v>0</v>
      </c>
      <c r="E50" s="48" t="str">
        <f t="shared" si="0"/>
        <v>NET</v>
      </c>
      <c r="F50" s="49">
        <f t="shared" si="1"/>
        <v>0</v>
      </c>
      <c r="G50" s="50">
        <v>87</v>
      </c>
      <c r="H50" s="50">
        <v>87</v>
      </c>
      <c r="I50" s="51"/>
      <c r="J50" s="76">
        <f>IFERROR(F50*I50,0)</f>
        <v>0</v>
      </c>
      <c r="K50"/>
      <c r="L50" s="44"/>
    </row>
    <row r="51" spans="1:12" s="32" customFormat="1" ht="15.75" x14ac:dyDescent="0.25">
      <c r="A51" s="77"/>
      <c r="B51" s="78"/>
      <c r="C51" s="78" t="s">
        <v>93</v>
      </c>
      <c r="D51" s="62" t="s">
        <v>103</v>
      </c>
      <c r="E51" s="63">
        <f t="shared" si="0"/>
        <v>0</v>
      </c>
      <c r="F51" s="64">
        <f t="shared" si="1"/>
        <v>0</v>
      </c>
      <c r="G51" s="65" t="s">
        <v>103</v>
      </c>
      <c r="H51" s="65" t="s">
        <v>103</v>
      </c>
      <c r="I51" s="66"/>
      <c r="J51" s="67"/>
      <c r="K51" s="43"/>
      <c r="L51" s="44"/>
    </row>
    <row r="52" spans="1:12" s="32" customFormat="1" ht="73.5" customHeight="1" x14ac:dyDescent="0.25">
      <c r="A52" s="96"/>
      <c r="B52" s="96" t="s">
        <v>94</v>
      </c>
      <c r="C52" s="97" t="s">
        <v>95</v>
      </c>
      <c r="D52" s="74">
        <v>0</v>
      </c>
      <c r="E52" s="48" t="str">
        <f t="shared" si="0"/>
        <v>NET</v>
      </c>
      <c r="F52" s="49">
        <f t="shared" si="1"/>
        <v>0</v>
      </c>
      <c r="G52" s="50">
        <v>0</v>
      </c>
      <c r="H52" s="50">
        <v>0</v>
      </c>
      <c r="I52" s="51"/>
      <c r="J52" s="76">
        <f>IFERROR(F52*I52,0)</f>
        <v>0</v>
      </c>
      <c r="K52"/>
      <c r="L52" s="44"/>
    </row>
    <row r="53" spans="1:12" s="32" customFormat="1" ht="15.75" customHeight="1" x14ac:dyDescent="0.25">
      <c r="A53" s="98"/>
      <c r="B53" s="78"/>
      <c r="C53" s="99" t="s">
        <v>96</v>
      </c>
      <c r="D53" s="62" t="s">
        <v>103</v>
      </c>
      <c r="E53" s="63">
        <f t="shared" si="0"/>
        <v>0</v>
      </c>
      <c r="F53" s="64">
        <f t="shared" si="1"/>
        <v>0</v>
      </c>
      <c r="G53" s="65" t="s">
        <v>103</v>
      </c>
      <c r="H53" s="65" t="s">
        <v>103</v>
      </c>
      <c r="I53" s="66"/>
      <c r="J53" s="67"/>
      <c r="K53" s="43"/>
      <c r="L53" s="44"/>
    </row>
    <row r="54" spans="1:12" s="32" customFormat="1" ht="45" customHeight="1" x14ac:dyDescent="0.25">
      <c r="A54" s="100"/>
      <c r="B54" s="45" t="s">
        <v>97</v>
      </c>
      <c r="C54" s="81" t="s">
        <v>98</v>
      </c>
      <c r="D54" s="47">
        <v>0</v>
      </c>
      <c r="E54" s="48" t="str">
        <f t="shared" si="0"/>
        <v>NET</v>
      </c>
      <c r="F54" s="49">
        <f t="shared" si="1"/>
        <v>0</v>
      </c>
      <c r="G54" s="50">
        <v>25</v>
      </c>
      <c r="H54" s="50">
        <v>500</v>
      </c>
      <c r="I54" s="51"/>
      <c r="J54" s="52">
        <f>IFERROR(F54*I54,0)</f>
        <v>0</v>
      </c>
      <c r="K54"/>
      <c r="L54" s="44"/>
    </row>
    <row r="55" spans="1:12" s="32" customFormat="1" ht="45" customHeight="1" x14ac:dyDescent="0.25">
      <c r="A55" s="79"/>
      <c r="B55" s="96" t="s">
        <v>99</v>
      </c>
      <c r="C55" s="97" t="s">
        <v>100</v>
      </c>
      <c r="D55" s="74">
        <v>0</v>
      </c>
      <c r="E55" s="48" t="str">
        <f t="shared" si="0"/>
        <v>NET</v>
      </c>
      <c r="F55" s="49">
        <f t="shared" si="1"/>
        <v>0</v>
      </c>
      <c r="G55" s="50">
        <v>25</v>
      </c>
      <c r="H55" s="50">
        <v>250</v>
      </c>
      <c r="I55" s="51"/>
      <c r="J55" s="76">
        <f>IFERROR(F55*I55,0)</f>
        <v>0</v>
      </c>
      <c r="K55"/>
      <c r="L55" s="44"/>
    </row>
    <row r="56" spans="1:12" s="32" customFormat="1" ht="45" customHeight="1" x14ac:dyDescent="0.25">
      <c r="A56" s="89"/>
      <c r="B56" s="45" t="s">
        <v>101</v>
      </c>
      <c r="C56" s="81" t="s">
        <v>102</v>
      </c>
      <c r="D56" s="47">
        <v>0</v>
      </c>
      <c r="E56" s="48" t="str">
        <f t="shared" si="0"/>
        <v>NET</v>
      </c>
      <c r="F56" s="49">
        <f t="shared" si="1"/>
        <v>0</v>
      </c>
      <c r="G56" s="50">
        <v>25</v>
      </c>
      <c r="H56" s="50">
        <v>150</v>
      </c>
      <c r="I56" s="51"/>
      <c r="J56" s="52">
        <f>IFERROR(F56*I56,0)</f>
        <v>0</v>
      </c>
      <c r="K56"/>
      <c r="L56" s="44"/>
    </row>
    <row r="57" spans="1:12" ht="15" x14ac:dyDescent="0.25"/>
    <row r="58" spans="1:12" ht="15" x14ac:dyDescent="0.25"/>
    <row r="59" spans="1:12" ht="15" x14ac:dyDescent="0.25"/>
    <row r="60" spans="1:12" ht="15" x14ac:dyDescent="0.25"/>
    <row r="61" spans="1:12" ht="15" x14ac:dyDescent="0.25"/>
    <row r="62" spans="1:12" ht="15" x14ac:dyDescent="0.25"/>
    <row r="63" spans="1:12" ht="15" x14ac:dyDescent="0.25"/>
    <row r="64" spans="1:12" ht="15" x14ac:dyDescent="0.25"/>
    <row r="65" ht="15" x14ac:dyDescent="0.25"/>
    <row r="66" ht="15" x14ac:dyDescent="0.25"/>
    <row r="67" ht="15" x14ac:dyDescent="0.25"/>
    <row r="68" ht="15" x14ac:dyDescent="0.25"/>
    <row r="69" ht="15" x14ac:dyDescent="0.25"/>
    <row r="70" ht="15" x14ac:dyDescent="0.25"/>
    <row r="71" ht="15" x14ac:dyDescent="0.25"/>
    <row r="72" ht="15" x14ac:dyDescent="0.25"/>
    <row r="73" ht="15" x14ac:dyDescent="0.25"/>
    <row r="74" ht="15" x14ac:dyDescent="0.25"/>
    <row r="75" ht="15" x14ac:dyDescent="0.25"/>
    <row r="76" ht="15" x14ac:dyDescent="0.25"/>
    <row r="77" ht="15" x14ac:dyDescent="0.25"/>
    <row r="78" ht="15" x14ac:dyDescent="0.25"/>
    <row r="79" ht="15" x14ac:dyDescent="0.25"/>
    <row r="80" ht="15" x14ac:dyDescent="0.25"/>
    <row r="81" ht="15" x14ac:dyDescent="0.25"/>
    <row r="82" ht="15" x14ac:dyDescent="0.25"/>
    <row r="83" ht="15" x14ac:dyDescent="0.25"/>
    <row r="84" ht="15" x14ac:dyDescent="0.25"/>
    <row r="85" ht="15" x14ac:dyDescent="0.25"/>
    <row r="86" ht="15" x14ac:dyDescent="0.25"/>
    <row r="87" ht="15" x14ac:dyDescent="0.25"/>
    <row r="88" ht="15" x14ac:dyDescent="0.25"/>
    <row r="89" ht="15" x14ac:dyDescent="0.25"/>
    <row r="90" ht="15" x14ac:dyDescent="0.25"/>
    <row r="91" ht="15" x14ac:dyDescent="0.25"/>
    <row r="92" ht="15" x14ac:dyDescent="0.25"/>
    <row r="93" ht="15" x14ac:dyDescent="0.25"/>
    <row r="94" ht="15" x14ac:dyDescent="0.25"/>
    <row r="95" ht="15" x14ac:dyDescent="0.25"/>
    <row r="96" ht="15" x14ac:dyDescent="0.25"/>
    <row r="97" ht="15" x14ac:dyDescent="0.25"/>
    <row r="98" ht="15" x14ac:dyDescent="0.25"/>
    <row r="99" ht="15" x14ac:dyDescent="0.25"/>
    <row r="100" ht="15" x14ac:dyDescent="0.25"/>
    <row r="101" ht="15" x14ac:dyDescent="0.25"/>
    <row r="102" ht="15" x14ac:dyDescent="0.25"/>
    <row r="103" ht="15" x14ac:dyDescent="0.25"/>
    <row r="104" ht="15" x14ac:dyDescent="0.25"/>
    <row r="105" ht="15" x14ac:dyDescent="0.25"/>
    <row r="106" ht="15" x14ac:dyDescent="0.25"/>
    <row r="107" ht="15" x14ac:dyDescent="0.25"/>
    <row r="108" ht="15" x14ac:dyDescent="0.25"/>
    <row r="109" ht="15" x14ac:dyDescent="0.25"/>
    <row r="110" ht="15" x14ac:dyDescent="0.25"/>
    <row r="111" ht="15" x14ac:dyDescent="0.25"/>
    <row r="112" ht="15" x14ac:dyDescent="0.25"/>
    <row r="113" ht="15" x14ac:dyDescent="0.25"/>
    <row r="114" ht="15" x14ac:dyDescent="0.25"/>
    <row r="115" ht="15" x14ac:dyDescent="0.25"/>
    <row r="116" ht="15" x14ac:dyDescent="0.25"/>
    <row r="117" ht="15" x14ac:dyDescent="0.25"/>
    <row r="118" ht="15" x14ac:dyDescent="0.25"/>
    <row r="119" ht="15" x14ac:dyDescent="0.25"/>
    <row r="120" ht="15" x14ac:dyDescent="0.25"/>
    <row r="121" ht="15" x14ac:dyDescent="0.25"/>
    <row r="122" ht="15" x14ac:dyDescent="0.25"/>
    <row r="123" ht="15" x14ac:dyDescent="0.25"/>
    <row r="124" ht="15" x14ac:dyDescent="0.25"/>
    <row r="125" ht="15" x14ac:dyDescent="0.25"/>
    <row r="126" ht="15" x14ac:dyDescent="0.25"/>
    <row r="127" ht="15" x14ac:dyDescent="0.25"/>
    <row r="128" ht="15" x14ac:dyDescent="0.25"/>
    <row r="129" ht="15" x14ac:dyDescent="0.25"/>
    <row r="130" ht="15" x14ac:dyDescent="0.25"/>
    <row r="131" ht="15" x14ac:dyDescent="0.25"/>
    <row r="132" ht="15" x14ac:dyDescent="0.25"/>
    <row r="133" ht="15" x14ac:dyDescent="0.25"/>
    <row r="134" ht="15" x14ac:dyDescent="0.25"/>
    <row r="135" ht="15" x14ac:dyDescent="0.25"/>
    <row r="136" ht="15" x14ac:dyDescent="0.25"/>
    <row r="137" ht="15" x14ac:dyDescent="0.25"/>
    <row r="138" ht="15" x14ac:dyDescent="0.25"/>
    <row r="139" ht="15" x14ac:dyDescent="0.25"/>
    <row r="140" ht="15" x14ac:dyDescent="0.25"/>
    <row r="141" ht="15" x14ac:dyDescent="0.25"/>
    <row r="142" ht="15" x14ac:dyDescent="0.25"/>
    <row r="143" ht="15" x14ac:dyDescent="0.25"/>
    <row r="144" ht="15" x14ac:dyDescent="0.25"/>
    <row r="145" ht="15" x14ac:dyDescent="0.25"/>
    <row r="146" ht="15" x14ac:dyDescent="0.25"/>
    <row r="147" ht="15" x14ac:dyDescent="0.25"/>
    <row r="148" ht="15" x14ac:dyDescent="0.25"/>
    <row r="149" ht="15" x14ac:dyDescent="0.25"/>
    <row r="150" ht="15" x14ac:dyDescent="0.25"/>
    <row r="151" ht="15" x14ac:dyDescent="0.25"/>
    <row r="152" ht="15" x14ac:dyDescent="0.25"/>
    <row r="153" ht="15" x14ac:dyDescent="0.25"/>
    <row r="154" ht="15" x14ac:dyDescent="0.25"/>
    <row r="155" ht="15" x14ac:dyDescent="0.25"/>
    <row r="156" ht="15" x14ac:dyDescent="0.25"/>
    <row r="157" ht="15" x14ac:dyDescent="0.25"/>
    <row r="158" ht="15" x14ac:dyDescent="0.25"/>
    <row r="159" ht="15" x14ac:dyDescent="0.25"/>
    <row r="160" ht="15" x14ac:dyDescent="0.25"/>
    <row r="161" ht="15" x14ac:dyDescent="0.25"/>
    <row r="162" ht="15" x14ac:dyDescent="0.25"/>
    <row r="163" ht="15" x14ac:dyDescent="0.25"/>
    <row r="164" ht="15" x14ac:dyDescent="0.25"/>
    <row r="165" ht="15" x14ac:dyDescent="0.25"/>
    <row r="166" ht="15" x14ac:dyDescent="0.25"/>
    <row r="167" ht="15" x14ac:dyDescent="0.25"/>
    <row r="168" ht="15" x14ac:dyDescent="0.25"/>
    <row r="169" ht="15" x14ac:dyDescent="0.25"/>
    <row r="170" ht="15" x14ac:dyDescent="0.25"/>
    <row r="171" ht="15" x14ac:dyDescent="0.25"/>
    <row r="172" ht="15" x14ac:dyDescent="0.25"/>
    <row r="173" ht="15" x14ac:dyDescent="0.25"/>
    <row r="174" ht="15" x14ac:dyDescent="0.25"/>
    <row r="175" ht="15" x14ac:dyDescent="0.25"/>
    <row r="176" ht="15" x14ac:dyDescent="0.25"/>
    <row r="177" ht="15" x14ac:dyDescent="0.25"/>
    <row r="178" ht="15" x14ac:dyDescent="0.25"/>
    <row r="179" ht="15" x14ac:dyDescent="0.25"/>
    <row r="180" ht="15" x14ac:dyDescent="0.25"/>
    <row r="181" ht="15" x14ac:dyDescent="0.25"/>
    <row r="182" ht="15" x14ac:dyDescent="0.25"/>
    <row r="183" ht="15" x14ac:dyDescent="0.25"/>
    <row r="184" ht="15" x14ac:dyDescent="0.25"/>
    <row r="185" ht="15" x14ac:dyDescent="0.25"/>
    <row r="186" ht="15" x14ac:dyDescent="0.25"/>
    <row r="187" ht="15" x14ac:dyDescent="0.25"/>
    <row r="188" ht="15" x14ac:dyDescent="0.25"/>
    <row r="189" ht="15" x14ac:dyDescent="0.25"/>
    <row r="190" ht="15" x14ac:dyDescent="0.25"/>
    <row r="191" ht="15" x14ac:dyDescent="0.25"/>
    <row r="192" ht="15" x14ac:dyDescent="0.25"/>
    <row r="193" ht="15" x14ac:dyDescent="0.25"/>
    <row r="194" ht="15" x14ac:dyDescent="0.25"/>
    <row r="195" ht="15" x14ac:dyDescent="0.25"/>
    <row r="196" ht="15" x14ac:dyDescent="0.25"/>
    <row r="197" ht="15" x14ac:dyDescent="0.25"/>
    <row r="198" ht="15" x14ac:dyDescent="0.25"/>
    <row r="199" ht="15" x14ac:dyDescent="0.25"/>
    <row r="200" ht="15" x14ac:dyDescent="0.25"/>
    <row r="201" ht="15" x14ac:dyDescent="0.25"/>
    <row r="202" ht="15" x14ac:dyDescent="0.25"/>
    <row r="203" ht="15" x14ac:dyDescent="0.25"/>
    <row r="204" ht="15" x14ac:dyDescent="0.25"/>
    <row r="205" ht="15" x14ac:dyDescent="0.25"/>
    <row r="206" ht="15" x14ac:dyDescent="0.25"/>
    <row r="207" ht="15" x14ac:dyDescent="0.25"/>
    <row r="208" ht="15" x14ac:dyDescent="0.25"/>
    <row r="209" ht="15" x14ac:dyDescent="0.25"/>
    <row r="210" ht="15" x14ac:dyDescent="0.25"/>
    <row r="211" ht="15" x14ac:dyDescent="0.25"/>
    <row r="212" ht="15" x14ac:dyDescent="0.25"/>
    <row r="213" ht="15" x14ac:dyDescent="0.25"/>
    <row r="214" ht="15" x14ac:dyDescent="0.25"/>
    <row r="215" ht="15" x14ac:dyDescent="0.25"/>
    <row r="216" ht="15" x14ac:dyDescent="0.25"/>
    <row r="217" ht="15" x14ac:dyDescent="0.25"/>
    <row r="218" ht="15" x14ac:dyDescent="0.25"/>
    <row r="219" ht="15" x14ac:dyDescent="0.25"/>
    <row r="220" ht="15" x14ac:dyDescent="0.25"/>
    <row r="221" ht="15" x14ac:dyDescent="0.25"/>
    <row r="222" ht="15" x14ac:dyDescent="0.25"/>
    <row r="223" ht="15" x14ac:dyDescent="0.25"/>
    <row r="224" ht="15" x14ac:dyDescent="0.25"/>
    <row r="225" ht="15" x14ac:dyDescent="0.25"/>
    <row r="226" ht="15" x14ac:dyDescent="0.25"/>
    <row r="227" ht="15" x14ac:dyDescent="0.25"/>
    <row r="228" ht="15" x14ac:dyDescent="0.25"/>
    <row r="229" ht="15" x14ac:dyDescent="0.25"/>
    <row r="230" ht="15" x14ac:dyDescent="0.25"/>
    <row r="231" ht="15" x14ac:dyDescent="0.25"/>
    <row r="232" ht="15" x14ac:dyDescent="0.25"/>
    <row r="233" ht="15" x14ac:dyDescent="0.25"/>
    <row r="234" ht="15" x14ac:dyDescent="0.25"/>
    <row r="235" ht="15" x14ac:dyDescent="0.25"/>
    <row r="236" ht="15" x14ac:dyDescent="0.25"/>
    <row r="237" ht="15" x14ac:dyDescent="0.25"/>
    <row r="238" ht="15" x14ac:dyDescent="0.25"/>
    <row r="239" ht="15" x14ac:dyDescent="0.25"/>
    <row r="240" ht="15" x14ac:dyDescent="0.25"/>
    <row r="241" ht="15" x14ac:dyDescent="0.25"/>
    <row r="242" ht="15" x14ac:dyDescent="0.25"/>
    <row r="243" ht="15" x14ac:dyDescent="0.25"/>
    <row r="244" ht="15" x14ac:dyDescent="0.25"/>
    <row r="245" ht="15" x14ac:dyDescent="0.25"/>
    <row r="246" ht="15" x14ac:dyDescent="0.25"/>
    <row r="247" ht="15" x14ac:dyDescent="0.25"/>
    <row r="248" ht="15" x14ac:dyDescent="0.25"/>
    <row r="249" ht="15" x14ac:dyDescent="0.25"/>
    <row r="250" ht="15" x14ac:dyDescent="0.25"/>
    <row r="251" ht="15" x14ac:dyDescent="0.25"/>
    <row r="252" ht="15" x14ac:dyDescent="0.25"/>
    <row r="253" ht="15" x14ac:dyDescent="0.25"/>
    <row r="254" ht="15" x14ac:dyDescent="0.25"/>
    <row r="255" ht="15" x14ac:dyDescent="0.25"/>
    <row r="256" ht="15" x14ac:dyDescent="0.25"/>
    <row r="257" ht="15" x14ac:dyDescent="0.25"/>
    <row r="258" ht="15" x14ac:dyDescent="0.25"/>
    <row r="259" ht="15" x14ac:dyDescent="0.25"/>
    <row r="260" ht="15" x14ac:dyDescent="0.25"/>
    <row r="261" ht="15" x14ac:dyDescent="0.25"/>
    <row r="262" ht="15" x14ac:dyDescent="0.25"/>
    <row r="263" ht="15" x14ac:dyDescent="0.25"/>
    <row r="264" ht="15" x14ac:dyDescent="0.25"/>
    <row r="265" ht="15" x14ac:dyDescent="0.25"/>
    <row r="266" ht="15" x14ac:dyDescent="0.25"/>
    <row r="267" ht="15" x14ac:dyDescent="0.25"/>
    <row r="268" ht="15" x14ac:dyDescent="0.25"/>
    <row r="269" ht="15" x14ac:dyDescent="0.25"/>
    <row r="270" ht="15" x14ac:dyDescent="0.25"/>
    <row r="271" ht="15" x14ac:dyDescent="0.25"/>
    <row r="272" ht="15" x14ac:dyDescent="0.25"/>
    <row r="273" ht="15" x14ac:dyDescent="0.25"/>
    <row r="274" ht="15" x14ac:dyDescent="0.25"/>
    <row r="275" ht="15" x14ac:dyDescent="0.25"/>
    <row r="276" ht="15" x14ac:dyDescent="0.25"/>
    <row r="277" ht="15" x14ac:dyDescent="0.25"/>
    <row r="278" ht="15" x14ac:dyDescent="0.25"/>
    <row r="279" ht="15" x14ac:dyDescent="0.25"/>
    <row r="280" ht="15" x14ac:dyDescent="0.25"/>
    <row r="281" ht="15" x14ac:dyDescent="0.25"/>
    <row r="282" ht="15" x14ac:dyDescent="0.25"/>
    <row r="283" ht="15" x14ac:dyDescent="0.25"/>
    <row r="284" ht="15" x14ac:dyDescent="0.25"/>
    <row r="285" ht="15" x14ac:dyDescent="0.25"/>
    <row r="286" ht="15" x14ac:dyDescent="0.25"/>
    <row r="287" ht="15" x14ac:dyDescent="0.25"/>
    <row r="288" ht="15" x14ac:dyDescent="0.25"/>
    <row r="289" ht="15" x14ac:dyDescent="0.25"/>
    <row r="290" ht="15" x14ac:dyDescent="0.25"/>
    <row r="291" ht="15" x14ac:dyDescent="0.25"/>
    <row r="292" ht="15" x14ac:dyDescent="0.25"/>
    <row r="293" ht="15" x14ac:dyDescent="0.25"/>
    <row r="294" ht="15" x14ac:dyDescent="0.25"/>
    <row r="295" ht="15" x14ac:dyDescent="0.25"/>
    <row r="296" ht="15" x14ac:dyDescent="0.25"/>
    <row r="297" ht="15" x14ac:dyDescent="0.25"/>
    <row r="298" ht="15" x14ac:dyDescent="0.25"/>
    <row r="299" ht="15" x14ac:dyDescent="0.25"/>
    <row r="300" ht="15" x14ac:dyDescent="0.25"/>
    <row r="301" ht="15" x14ac:dyDescent="0.25"/>
    <row r="302" ht="15" x14ac:dyDescent="0.25"/>
    <row r="303" ht="15" x14ac:dyDescent="0.25"/>
    <row r="304" ht="15" x14ac:dyDescent="0.25"/>
    <row r="305" ht="15" x14ac:dyDescent="0.25"/>
    <row r="306" ht="15" x14ac:dyDescent="0.25"/>
    <row r="307" ht="15" x14ac:dyDescent="0.25"/>
    <row r="308" ht="15" x14ac:dyDescent="0.25"/>
    <row r="309" ht="15" x14ac:dyDescent="0.25"/>
    <row r="310" ht="15" x14ac:dyDescent="0.25"/>
    <row r="311" ht="15" x14ac:dyDescent="0.25"/>
    <row r="312" ht="15" x14ac:dyDescent="0.25"/>
    <row r="313" ht="15" x14ac:dyDescent="0.25"/>
    <row r="314" ht="15" x14ac:dyDescent="0.25"/>
    <row r="315" ht="15" x14ac:dyDescent="0.25"/>
    <row r="316" ht="15" x14ac:dyDescent="0.25"/>
    <row r="317" ht="15" x14ac:dyDescent="0.25"/>
    <row r="318" ht="15" x14ac:dyDescent="0.25"/>
    <row r="319" ht="15" x14ac:dyDescent="0.25"/>
    <row r="320" ht="15" x14ac:dyDescent="0.25"/>
    <row r="321" ht="15" x14ac:dyDescent="0.25"/>
    <row r="322" ht="15" x14ac:dyDescent="0.25"/>
    <row r="323" ht="15" x14ac:dyDescent="0.25"/>
    <row r="324" ht="15" x14ac:dyDescent="0.25"/>
    <row r="325" ht="15" x14ac:dyDescent="0.25"/>
    <row r="326" ht="15" x14ac:dyDescent="0.25"/>
    <row r="327" ht="15" x14ac:dyDescent="0.25"/>
    <row r="328" ht="15" x14ac:dyDescent="0.25"/>
    <row r="329" ht="15" x14ac:dyDescent="0.25"/>
    <row r="330" ht="15" x14ac:dyDescent="0.25"/>
    <row r="331" ht="15" x14ac:dyDescent="0.25"/>
    <row r="332" ht="15" x14ac:dyDescent="0.25"/>
    <row r="333" ht="15" x14ac:dyDescent="0.25"/>
    <row r="334" ht="15" x14ac:dyDescent="0.25"/>
    <row r="335" ht="15" x14ac:dyDescent="0.25"/>
    <row r="336" ht="15" x14ac:dyDescent="0.25"/>
    <row r="337" ht="15" x14ac:dyDescent="0.25"/>
    <row r="338" ht="15" x14ac:dyDescent="0.25"/>
    <row r="339" ht="15" x14ac:dyDescent="0.25"/>
    <row r="340" ht="15" x14ac:dyDescent="0.25"/>
    <row r="341" ht="15" x14ac:dyDescent="0.25"/>
    <row r="342" ht="15" x14ac:dyDescent="0.25"/>
    <row r="343" ht="15" x14ac:dyDescent="0.25"/>
    <row r="344" ht="15" x14ac:dyDescent="0.25"/>
    <row r="345" ht="15" x14ac:dyDescent="0.25"/>
    <row r="346" ht="15" x14ac:dyDescent="0.25"/>
    <row r="347" ht="15" x14ac:dyDescent="0.25"/>
    <row r="348" ht="15" x14ac:dyDescent="0.25"/>
    <row r="349" ht="15" x14ac:dyDescent="0.25"/>
    <row r="350" ht="15" x14ac:dyDescent="0.25"/>
    <row r="351" ht="15" x14ac:dyDescent="0.25"/>
    <row r="352" ht="15" x14ac:dyDescent="0.25"/>
    <row r="353" ht="15" x14ac:dyDescent="0.25"/>
    <row r="354" ht="15" x14ac:dyDescent="0.25"/>
    <row r="355" ht="15" x14ac:dyDescent="0.25"/>
    <row r="356" ht="15" x14ac:dyDescent="0.25"/>
    <row r="357" ht="15" x14ac:dyDescent="0.25"/>
    <row r="358" ht="15" x14ac:dyDescent="0.25"/>
    <row r="359" ht="15" x14ac:dyDescent="0.25"/>
    <row r="360" ht="15" x14ac:dyDescent="0.25"/>
    <row r="361" ht="15" x14ac:dyDescent="0.25"/>
    <row r="362" ht="15" x14ac:dyDescent="0.25"/>
    <row r="363" ht="15" x14ac:dyDescent="0.25"/>
    <row r="364" ht="15" x14ac:dyDescent="0.25"/>
    <row r="365" ht="15" x14ac:dyDescent="0.25"/>
    <row r="366" ht="15" x14ac:dyDescent="0.25"/>
    <row r="367" ht="15" x14ac:dyDescent="0.25"/>
    <row r="368" ht="15" x14ac:dyDescent="0.25"/>
    <row r="369" ht="15" x14ac:dyDescent="0.25"/>
    <row r="370" ht="15" x14ac:dyDescent="0.25"/>
    <row r="371" ht="15" x14ac:dyDescent="0.25"/>
    <row r="372" ht="15" x14ac:dyDescent="0.25"/>
    <row r="373" ht="15" x14ac:dyDescent="0.25"/>
    <row r="374" ht="15" x14ac:dyDescent="0.25"/>
    <row r="375" ht="15" x14ac:dyDescent="0.25"/>
    <row r="376" ht="15" x14ac:dyDescent="0.25"/>
    <row r="377" ht="15" x14ac:dyDescent="0.25"/>
    <row r="378" ht="15" x14ac:dyDescent="0.25"/>
    <row r="379" ht="15" x14ac:dyDescent="0.25"/>
    <row r="380" ht="15" x14ac:dyDescent="0.25"/>
    <row r="381" ht="15" x14ac:dyDescent="0.25"/>
    <row r="382" ht="15" x14ac:dyDescent="0.25"/>
    <row r="383" ht="15" x14ac:dyDescent="0.25"/>
    <row r="384" ht="15" x14ac:dyDescent="0.25"/>
    <row r="385" ht="15" x14ac:dyDescent="0.25"/>
    <row r="386" ht="15" x14ac:dyDescent="0.25"/>
    <row r="387" ht="15" x14ac:dyDescent="0.25"/>
    <row r="388" ht="15" x14ac:dyDescent="0.25"/>
    <row r="389" ht="15" x14ac:dyDescent="0.25"/>
    <row r="390" ht="15" x14ac:dyDescent="0.25"/>
    <row r="391" ht="15" x14ac:dyDescent="0.25"/>
    <row r="392" ht="15" x14ac:dyDescent="0.25"/>
    <row r="393" ht="15" x14ac:dyDescent="0.25"/>
    <row r="394" ht="15" x14ac:dyDescent="0.25"/>
    <row r="395" ht="15" x14ac:dyDescent="0.25"/>
    <row r="396" ht="15" x14ac:dyDescent="0.25"/>
    <row r="397" ht="15" x14ac:dyDescent="0.25"/>
    <row r="398" ht="15" x14ac:dyDescent="0.25"/>
    <row r="399" ht="15" x14ac:dyDescent="0.25"/>
    <row r="400" ht="15" x14ac:dyDescent="0.25"/>
    <row r="401" ht="15" x14ac:dyDescent="0.25"/>
    <row r="402" ht="15" x14ac:dyDescent="0.25"/>
    <row r="403" ht="15" x14ac:dyDescent="0.25"/>
    <row r="404" ht="15" x14ac:dyDescent="0.25"/>
    <row r="405" ht="15" x14ac:dyDescent="0.25"/>
    <row r="406" ht="15" x14ac:dyDescent="0.25"/>
    <row r="407" ht="15" x14ac:dyDescent="0.25"/>
    <row r="408" ht="15" x14ac:dyDescent="0.25"/>
    <row r="409" ht="15" x14ac:dyDescent="0.25"/>
    <row r="410" ht="15" x14ac:dyDescent="0.25"/>
    <row r="411" ht="15" x14ac:dyDescent="0.25"/>
    <row r="412" ht="15" x14ac:dyDescent="0.25"/>
    <row r="413" ht="15" x14ac:dyDescent="0.25"/>
    <row r="414" ht="15" x14ac:dyDescent="0.25"/>
    <row r="415" ht="15" x14ac:dyDescent="0.25"/>
    <row r="416" ht="15" x14ac:dyDescent="0.25"/>
    <row r="417" ht="15" x14ac:dyDescent="0.25"/>
    <row r="418" ht="15" x14ac:dyDescent="0.25"/>
    <row r="419" ht="15" x14ac:dyDescent="0.25"/>
    <row r="420" ht="15" x14ac:dyDescent="0.25"/>
    <row r="421" ht="15" x14ac:dyDescent="0.25"/>
    <row r="422" ht="15" x14ac:dyDescent="0.25"/>
    <row r="423" ht="15" x14ac:dyDescent="0.25"/>
    <row r="424" ht="15" x14ac:dyDescent="0.25"/>
    <row r="425" ht="15" x14ac:dyDescent="0.25"/>
    <row r="426" ht="15" x14ac:dyDescent="0.25"/>
    <row r="427" ht="15" x14ac:dyDescent="0.25"/>
    <row r="428" ht="15" x14ac:dyDescent="0.25"/>
    <row r="429" ht="15" x14ac:dyDescent="0.25"/>
    <row r="430" ht="15" x14ac:dyDescent="0.25"/>
    <row r="431" ht="15" x14ac:dyDescent="0.25"/>
    <row r="432" ht="15" x14ac:dyDescent="0.25"/>
    <row r="433" ht="15" x14ac:dyDescent="0.25"/>
    <row r="434" ht="15" x14ac:dyDescent="0.25"/>
    <row r="435" ht="15" x14ac:dyDescent="0.25"/>
    <row r="436" ht="15" x14ac:dyDescent="0.25"/>
    <row r="437" ht="15" x14ac:dyDescent="0.25"/>
    <row r="438" ht="15" x14ac:dyDescent="0.25"/>
    <row r="439" ht="15" x14ac:dyDescent="0.25"/>
    <row r="440" ht="15" x14ac:dyDescent="0.25"/>
    <row r="441" ht="15" x14ac:dyDescent="0.25"/>
    <row r="442" ht="15" x14ac:dyDescent="0.25"/>
    <row r="443" ht="15" x14ac:dyDescent="0.25"/>
    <row r="444" ht="15" x14ac:dyDescent="0.25"/>
    <row r="445" ht="15" x14ac:dyDescent="0.25"/>
    <row r="446" ht="15" x14ac:dyDescent="0.25"/>
    <row r="447" ht="15" x14ac:dyDescent="0.25"/>
    <row r="448" ht="15" x14ac:dyDescent="0.25"/>
    <row r="449" ht="15" x14ac:dyDescent="0.25"/>
    <row r="450" ht="15" x14ac:dyDescent="0.25"/>
    <row r="451" ht="15" x14ac:dyDescent="0.25"/>
    <row r="452" ht="15" x14ac:dyDescent="0.25"/>
    <row r="453" ht="15" x14ac:dyDescent="0.25"/>
    <row r="454" ht="15" x14ac:dyDescent="0.25"/>
    <row r="455" ht="15" x14ac:dyDescent="0.25"/>
    <row r="456" ht="15" x14ac:dyDescent="0.25"/>
    <row r="457" ht="15" x14ac:dyDescent="0.25"/>
    <row r="458" ht="15" x14ac:dyDescent="0.25"/>
    <row r="459" ht="15" x14ac:dyDescent="0.25"/>
    <row r="460" ht="15" x14ac:dyDescent="0.25"/>
    <row r="461" ht="15" x14ac:dyDescent="0.25"/>
    <row r="462" ht="15" x14ac:dyDescent="0.25"/>
    <row r="463" ht="15" x14ac:dyDescent="0.25"/>
    <row r="464" ht="15" x14ac:dyDescent="0.25"/>
    <row r="465" ht="15" x14ac:dyDescent="0.25"/>
    <row r="466" ht="15" x14ac:dyDescent="0.25"/>
    <row r="467" ht="15" x14ac:dyDescent="0.25"/>
  </sheetData>
  <sheetProtection formatColumns="0" autoFilter="0"/>
  <protectedRanges>
    <protectedRange sqref="E5:F56" name="Range2"/>
    <protectedRange sqref="I5:I56" name="Range1"/>
  </protectedRanges>
  <autoFilter ref="I3:I24" xr:uid="{6DF08577-CE1D-409C-BF6F-EB8CE3175A3D}"/>
  <mergeCells count="2">
    <mergeCell ref="J1:J2"/>
    <mergeCell ref="A2:B2"/>
  </mergeCells>
  <conditionalFormatting sqref="F5:F56">
    <cfRule type="cellIs" dxfId="0" priority="1" operator="greaterThan">
      <formula>0</formula>
    </cfRule>
  </conditionalFormatting>
  <pageMargins left="0.7" right="0.7" top="0.75" bottom="0.75" header="0.3" footer="0.3"/>
  <pageSetup scale="53" fitToHeight="0" orientation="portrait" r:id="rId1"/>
  <headerFooter>
    <oddHeader>&amp;LPEX TUBING ACCESSORIES
&amp;K00-038Subject to change without notice&amp;RPEX TUBING ACCESSORIES
Page &amp;P of &amp;N</oddHeader>
    <oddFooter>&amp;L&amp;"Calibri,Regular"&amp;10&amp;K000000Alro Products International
sales@alroproducts.com&amp;C&amp;"Calibri,Regular"&amp;10 &amp;K0000002348 Linden Blvd, Brooklyn, NY 11208
www.alroproducts.com&amp;R&amp;"Calibri,Regular"&amp;10&amp;K000000Tel: (718) 566-1000
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Accessories</vt:lpstr>
      <vt:lpstr>Accessories!Print_Titles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2026-08-17T20:53:58Z</dcterms:created>
  <dcterms:modified xsi:type="dcterms:W3CDTF">2026-08-21T17:29:06Z</dcterms:modified>
</cp:coreProperties>
</file>