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i Ebao\Desktop\IMPORTANT\PRICE SHEET\"/>
    </mc:Choice>
  </mc:AlternateContent>
  <xr:revisionPtr revIDLastSave="0" documentId="13_ncr:1_{1062E22E-06A1-4443-B8C3-64D73A876B09}" xr6:coauthVersionLast="47" xr6:coauthVersionMax="47" xr10:uidLastSave="{00000000-0000-0000-0000-000000000000}"/>
  <bookViews>
    <workbookView xWindow="855" yWindow="630" windowWidth="27450" windowHeight="14505" xr2:uid="{F0273C47-77E5-4642-A24D-8985495EA92C}"/>
  </bookViews>
  <sheets>
    <sheet name="Cast Copper" sheetId="1" r:id="rId1"/>
  </sheets>
  <definedNames>
    <definedName name="_xlnm._FilterDatabase" localSheetId="0" hidden="1">'Cast Copper'!$I$3:$I$133</definedName>
    <definedName name="_xlnm.Print_Titles" localSheetId="0">'Cast Copper'!$3:$3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3" i="1" l="1"/>
  <c r="J132" i="1"/>
  <c r="E132" i="1"/>
  <c r="F132" i="1" s="1"/>
  <c r="J130" i="1"/>
  <c r="J128" i="1"/>
  <c r="J126" i="1"/>
  <c r="J124" i="1"/>
  <c r="J122" i="1"/>
  <c r="E122" i="1"/>
  <c r="F122" i="1" s="1"/>
  <c r="J121" i="1"/>
  <c r="J119" i="1"/>
  <c r="J117" i="1"/>
  <c r="J115" i="1"/>
  <c r="J114" i="1"/>
  <c r="J113" i="1"/>
  <c r="J112" i="1"/>
  <c r="J111" i="1"/>
  <c r="J110" i="1"/>
  <c r="J109" i="1"/>
  <c r="J107" i="1"/>
  <c r="J106" i="1"/>
  <c r="J105" i="1"/>
  <c r="J104" i="1"/>
  <c r="J103" i="1"/>
  <c r="J102" i="1"/>
  <c r="J100" i="1"/>
  <c r="J99" i="1"/>
  <c r="E99" i="1"/>
  <c r="F99" i="1" s="1"/>
  <c r="J98" i="1"/>
  <c r="J96" i="1"/>
  <c r="J94" i="1"/>
  <c r="J93" i="1"/>
  <c r="J91" i="1"/>
  <c r="J89" i="1"/>
  <c r="J88" i="1"/>
  <c r="J86" i="1"/>
  <c r="J85" i="1"/>
  <c r="J83" i="1"/>
  <c r="J81" i="1"/>
  <c r="J80" i="1"/>
  <c r="J79" i="1"/>
  <c r="J77" i="1"/>
  <c r="J76" i="1"/>
  <c r="J75" i="1"/>
  <c r="J73" i="1"/>
  <c r="J72" i="1"/>
  <c r="J71" i="1"/>
  <c r="J69" i="1"/>
  <c r="J68" i="1"/>
  <c r="J67" i="1"/>
  <c r="J65" i="1"/>
  <c r="J64" i="1"/>
  <c r="J62" i="1"/>
  <c r="J61" i="1"/>
  <c r="J59" i="1"/>
  <c r="E59" i="1"/>
  <c r="F59" i="1" s="1"/>
  <c r="J58" i="1"/>
  <c r="J56" i="1"/>
  <c r="J55" i="1"/>
  <c r="J54" i="1"/>
  <c r="J53" i="1"/>
  <c r="E52" i="1"/>
  <c r="J51" i="1"/>
  <c r="J50" i="1"/>
  <c r="J49" i="1"/>
  <c r="J48" i="1"/>
  <c r="J46" i="1"/>
  <c r="J45" i="1"/>
  <c r="J44" i="1"/>
  <c r="J41" i="1"/>
  <c r="J40" i="1"/>
  <c r="E39" i="1"/>
  <c r="F39" i="1" s="1"/>
  <c r="J38" i="1"/>
  <c r="J37" i="1"/>
  <c r="J36" i="1"/>
  <c r="J35" i="1"/>
  <c r="J34" i="1"/>
  <c r="J33" i="1"/>
  <c r="J31" i="1"/>
  <c r="J29" i="1"/>
  <c r="J28" i="1"/>
  <c r="J27" i="1"/>
  <c r="E27" i="1"/>
  <c r="J26" i="1"/>
  <c r="J25" i="1"/>
  <c r="J24" i="1"/>
  <c r="J22" i="1"/>
  <c r="J21" i="1"/>
  <c r="J20" i="1"/>
  <c r="J19" i="1"/>
  <c r="J18" i="1"/>
  <c r="J17" i="1"/>
  <c r="J14" i="1"/>
  <c r="J12" i="1"/>
  <c r="J11" i="1"/>
  <c r="E11" i="1"/>
  <c r="F11" i="1" s="1"/>
  <c r="J9" i="1"/>
  <c r="J8" i="1"/>
  <c r="E7" i="1"/>
  <c r="J6" i="1"/>
  <c r="J5" i="1"/>
  <c r="E61" i="1"/>
  <c r="F61" i="1" s="1"/>
  <c r="L3" i="1" l="1"/>
  <c r="E50" i="1"/>
  <c r="E25" i="1"/>
  <c r="E32" i="1"/>
  <c r="E13" i="1"/>
  <c r="F13" i="1" s="1"/>
  <c r="E29" i="1"/>
  <c r="E17" i="1"/>
  <c r="F17" i="1" s="1"/>
  <c r="E67" i="1"/>
  <c r="F67" i="1" s="1"/>
  <c r="E46" i="1"/>
  <c r="F46" i="1" s="1"/>
  <c r="F50" i="1"/>
  <c r="F52" i="1"/>
  <c r="E72" i="1"/>
  <c r="F72" i="1" s="1"/>
  <c r="E116" i="1"/>
  <c r="F116" i="1" s="1"/>
  <c r="E106" i="1"/>
  <c r="F106" i="1" s="1"/>
  <c r="E23" i="1"/>
  <c r="F23" i="1" s="1"/>
  <c r="F25" i="1"/>
  <c r="F27" i="1"/>
  <c r="E15" i="1"/>
  <c r="F15" i="1" s="1"/>
  <c r="E89" i="1"/>
  <c r="F89" i="1" s="1"/>
  <c r="E91" i="1"/>
  <c r="F91" i="1" s="1"/>
  <c r="E48" i="1"/>
  <c r="F48" i="1" s="1"/>
  <c r="E5" i="1"/>
  <c r="F5" i="1" s="1"/>
  <c r="E63" i="1"/>
  <c r="F63" i="1" s="1"/>
  <c r="E70" i="1"/>
  <c r="F70" i="1" s="1"/>
  <c r="E87" i="1"/>
  <c r="F87" i="1" s="1"/>
  <c r="E127" i="1"/>
  <c r="F127" i="1" s="1"/>
  <c r="E69" i="1"/>
  <c r="F69" i="1" s="1"/>
  <c r="E124" i="1"/>
  <c r="F124" i="1" s="1"/>
  <c r="E90" i="1"/>
  <c r="F90" i="1" s="1"/>
  <c r="E81" i="1"/>
  <c r="F81" i="1" s="1"/>
  <c r="E65" i="1"/>
  <c r="F65" i="1" s="1"/>
  <c r="E4" i="1"/>
  <c r="F4" i="1" s="1"/>
  <c r="E131" i="1"/>
  <c r="F131" i="1" s="1"/>
  <c r="E120" i="1"/>
  <c r="F120" i="1" s="1"/>
  <c r="E97" i="1"/>
  <c r="F97" i="1" s="1"/>
  <c r="E129" i="1"/>
  <c r="F129" i="1" s="1"/>
  <c r="E118" i="1"/>
  <c r="F118" i="1" s="1"/>
  <c r="E111" i="1"/>
  <c r="F111" i="1" s="1"/>
  <c r="E104" i="1"/>
  <c r="F104" i="1" s="1"/>
  <c r="E95" i="1"/>
  <c r="F95" i="1" s="1"/>
  <c r="E86" i="1"/>
  <c r="F86" i="1" s="1"/>
  <c r="E77" i="1"/>
  <c r="F77" i="1" s="1"/>
  <c r="E84" i="1"/>
  <c r="F84" i="1" s="1"/>
  <c r="E68" i="1"/>
  <c r="F68" i="1" s="1"/>
  <c r="F29" i="1"/>
  <c r="E121" i="1"/>
  <c r="F121" i="1" s="1"/>
  <c r="E74" i="1"/>
  <c r="F74" i="1" s="1"/>
  <c r="E9" i="1"/>
  <c r="F9" i="1" s="1"/>
  <c r="E34" i="1"/>
  <c r="F34" i="1" s="1"/>
  <c r="E36" i="1"/>
  <c r="F36" i="1" s="1"/>
  <c r="E38" i="1"/>
  <c r="F38" i="1" s="1"/>
  <c r="F7" i="1"/>
  <c r="E24" i="1"/>
  <c r="F24" i="1" s="1"/>
  <c r="F32" i="1"/>
  <c r="E80" i="1"/>
  <c r="F80" i="1" s="1"/>
  <c r="E105" i="1"/>
  <c r="F105" i="1" s="1"/>
  <c r="E16" i="1"/>
  <c r="F16" i="1" s="1"/>
  <c r="E20" i="1"/>
  <c r="F20" i="1" s="1"/>
  <c r="E45" i="1"/>
  <c r="F45" i="1" s="1"/>
  <c r="E47" i="1"/>
  <c r="F47" i="1" s="1"/>
  <c r="E66" i="1"/>
  <c r="F66" i="1" s="1"/>
  <c r="E71" i="1"/>
  <c r="F71" i="1" s="1"/>
  <c r="E73" i="1"/>
  <c r="F73" i="1" s="1"/>
  <c r="E78" i="1"/>
  <c r="F78" i="1" s="1"/>
  <c r="E98" i="1"/>
  <c r="F98" i="1" s="1"/>
  <c r="E55" i="1"/>
  <c r="F55" i="1" s="1"/>
  <c r="E31" i="1"/>
  <c r="F31" i="1" s="1"/>
  <c r="E30" i="1"/>
  <c r="F30" i="1" s="1"/>
  <c r="E54" i="1"/>
  <c r="F54" i="1" s="1"/>
  <c r="E57" i="1"/>
  <c r="F57" i="1" s="1"/>
  <c r="E107" i="1"/>
  <c r="F107" i="1" s="1"/>
  <c r="E112" i="1"/>
  <c r="F112" i="1" s="1"/>
  <c r="E100" i="1"/>
  <c r="F100" i="1" s="1"/>
  <c r="E133" i="1"/>
  <c r="F133" i="1" s="1"/>
  <c r="E14" i="1"/>
  <c r="F14" i="1" s="1"/>
  <c r="E18" i="1"/>
  <c r="F18" i="1" s="1"/>
  <c r="E22" i="1"/>
  <c r="F22" i="1" s="1"/>
  <c r="E43" i="1"/>
  <c r="F43" i="1" s="1"/>
  <c r="E64" i="1"/>
  <c r="F64" i="1" s="1"/>
  <c r="E8" i="1"/>
  <c r="F8" i="1" s="1"/>
  <c r="E41" i="1"/>
  <c r="F41" i="1" s="1"/>
  <c r="E62" i="1"/>
  <c r="F62" i="1" s="1"/>
  <c r="E6" i="1"/>
  <c r="F6" i="1" s="1"/>
  <c r="E37" i="1"/>
  <c r="F37" i="1" s="1"/>
  <c r="E113" i="1"/>
  <c r="F113" i="1" s="1"/>
  <c r="E114" i="1"/>
  <c r="F114" i="1" s="1"/>
  <c r="E123" i="1"/>
  <c r="F123" i="1" s="1"/>
  <c r="E75" i="1"/>
  <c r="F75" i="1" s="1"/>
  <c r="E82" i="1"/>
  <c r="F82" i="1" s="1"/>
  <c r="E93" i="1"/>
  <c r="F93" i="1" s="1"/>
  <c r="E102" i="1"/>
  <c r="F102" i="1" s="1"/>
  <c r="E109" i="1"/>
  <c r="F109" i="1" s="1"/>
  <c r="E125" i="1"/>
  <c r="F125" i="1" s="1"/>
  <c r="E79" i="1"/>
  <c r="F79" i="1" s="1"/>
  <c r="E88" i="1"/>
  <c r="F88" i="1" s="1"/>
  <c r="E83" i="1"/>
  <c r="F83" i="1" s="1"/>
  <c r="E92" i="1"/>
  <c r="F92" i="1" s="1"/>
  <c r="E101" i="1"/>
  <c r="F101" i="1" s="1"/>
  <c r="E108" i="1"/>
  <c r="F108" i="1" s="1"/>
  <c r="E115" i="1"/>
  <c r="F115" i="1" s="1"/>
  <c r="E126" i="1"/>
  <c r="F126" i="1" s="1"/>
  <c r="E76" i="1"/>
  <c r="F76" i="1" s="1"/>
  <c r="E85" i="1"/>
  <c r="F85" i="1" s="1"/>
  <c r="E94" i="1"/>
  <c r="F94" i="1" s="1"/>
  <c r="E103" i="1"/>
  <c r="F103" i="1" s="1"/>
  <c r="E110" i="1"/>
  <c r="F110" i="1" s="1"/>
  <c r="E117" i="1"/>
  <c r="F117" i="1" s="1"/>
  <c r="E128" i="1"/>
  <c r="F128" i="1" s="1"/>
  <c r="E96" i="1"/>
  <c r="F96" i="1" s="1"/>
  <c r="E119" i="1"/>
  <c r="F119" i="1" s="1"/>
  <c r="E130" i="1"/>
  <c r="F130" i="1" s="1"/>
  <c r="E33" i="1"/>
  <c r="F33" i="1" s="1"/>
  <c r="E40" i="1"/>
  <c r="F40" i="1" s="1"/>
  <c r="E49" i="1"/>
  <c r="F49" i="1" s="1"/>
  <c r="E56" i="1"/>
  <c r="F56" i="1" s="1"/>
  <c r="E19" i="1"/>
  <c r="F19" i="1" s="1"/>
  <c r="E26" i="1"/>
  <c r="F26" i="1" s="1"/>
  <c r="E58" i="1"/>
  <c r="F58" i="1" s="1"/>
  <c r="E10" i="1"/>
  <c r="F10" i="1" s="1"/>
  <c r="E35" i="1"/>
  <c r="F35" i="1" s="1"/>
  <c r="E42" i="1"/>
  <c r="F42" i="1" s="1"/>
  <c r="E44" i="1"/>
  <c r="F44" i="1" s="1"/>
  <c r="E51" i="1"/>
  <c r="F51" i="1" s="1"/>
  <c r="E12" i="1"/>
  <c r="F12" i="1" s="1"/>
  <c r="E21" i="1"/>
  <c r="F21" i="1" s="1"/>
  <c r="E28" i="1"/>
  <c r="F28" i="1" s="1"/>
  <c r="E53" i="1"/>
  <c r="F53" i="1" s="1"/>
  <c r="E60" i="1"/>
  <c r="F60" i="1" s="1"/>
</calcChain>
</file>

<file path=xl/sharedStrings.xml><?xml version="1.0" encoding="utf-8"?>
<sst xmlns="http://schemas.openxmlformats.org/spreadsheetml/2006/main" count="327" uniqueCount="210">
  <si>
    <t xml:space="preserve">Insert Your Quantity </t>
  </si>
  <si>
    <t>CC 080126</t>
  </si>
  <si>
    <t>Alro Part#</t>
  </si>
  <si>
    <t>CAST COPPER</t>
  </si>
  <si>
    <t>List Price Per Piece</t>
  </si>
  <si>
    <t>Multiplier</t>
  </si>
  <si>
    <t>Net Price</t>
  </si>
  <si>
    <t>Inner</t>
  </si>
  <si>
    <t>Master</t>
  </si>
  <si>
    <t>Qty</t>
  </si>
  <si>
    <t>Subtotal (US $)</t>
  </si>
  <si>
    <t>Product Line Total</t>
  </si>
  <si>
    <t>DROP EAR</t>
  </si>
  <si>
    <t/>
  </si>
  <si>
    <t>P5228</t>
  </si>
  <si>
    <t>1/2 Copper Drop Ear Elbow</t>
  </si>
  <si>
    <t>P8211</t>
  </si>
  <si>
    <t>3/4 Copper Drop Ear Elbow</t>
  </si>
  <si>
    <t>P4717</t>
  </si>
  <si>
    <t>1/2 Copper x Fem Drop Ear Elbow</t>
  </si>
  <si>
    <t>P5325</t>
  </si>
  <si>
    <t>3/4 Copper x Fem Drop Ear Elbow</t>
  </si>
  <si>
    <t>P5389</t>
  </si>
  <si>
    <t>1/2x3/8 Copper x Fem Drop Ear Elbow</t>
  </si>
  <si>
    <t>P5422</t>
  </si>
  <si>
    <t>3/4x1/2 Copper x Fem Drop Ear Elbow</t>
  </si>
  <si>
    <t>P5532</t>
  </si>
  <si>
    <t>1/2 Copper x Fem Drop Ear Tee CxCxF</t>
  </si>
  <si>
    <t>ELBOWS</t>
  </si>
  <si>
    <t>FEMALE ELBOW</t>
  </si>
  <si>
    <t>P4882</t>
  </si>
  <si>
    <t xml:space="preserve">1/2 Copper x Fem Elbow  </t>
  </si>
  <si>
    <t>P4883</t>
  </si>
  <si>
    <t xml:space="preserve">3/4 Copper x Fem Elbow  </t>
  </si>
  <si>
    <t>P4884</t>
  </si>
  <si>
    <t xml:space="preserve">1 Copper x Fem Elbow  </t>
  </si>
  <si>
    <t>P4885</t>
  </si>
  <si>
    <t xml:space="preserve">1-1/4 Copper x Fem Elbow  </t>
  </si>
  <si>
    <t>P4886</t>
  </si>
  <si>
    <t xml:space="preserve">1-1/2 Copper x Fem Elbow  </t>
  </si>
  <si>
    <t>P4887</t>
  </si>
  <si>
    <t xml:space="preserve">2 Copper x Fem Elbow  </t>
  </si>
  <si>
    <t>P4723</t>
  </si>
  <si>
    <t xml:space="preserve">1/2x3/8 Copper x Fem Elbow  </t>
  </si>
  <si>
    <t>P4890</t>
  </si>
  <si>
    <t xml:space="preserve">1/2x3/4 Copper x Fem Elbow  </t>
  </si>
  <si>
    <t>P4893</t>
  </si>
  <si>
    <t xml:space="preserve">3/4x1/2 Copper x Fem Elbow  </t>
  </si>
  <si>
    <t>P4892</t>
  </si>
  <si>
    <t xml:space="preserve">3/4x1 Copper x Fem Elbow  </t>
  </si>
  <si>
    <t>P4896</t>
  </si>
  <si>
    <t xml:space="preserve">1x1/2 Copper x Fem Elbow  </t>
  </si>
  <si>
    <t>P4895</t>
  </si>
  <si>
    <t xml:space="preserve">1x3/4 Copper x Fem Elbow  </t>
  </si>
  <si>
    <t>P5273</t>
  </si>
  <si>
    <t>1/2 Copper x Fem Flanged Sink Elbow</t>
  </si>
  <si>
    <t>MALE ELBOW</t>
  </si>
  <si>
    <t>P4902</t>
  </si>
  <si>
    <t xml:space="preserve">1/2 Copper x Male Elbow  </t>
  </si>
  <si>
    <t>P4903</t>
  </si>
  <si>
    <t xml:space="preserve">3/4 Copper x Male Elbow  </t>
  </si>
  <si>
    <t>P4904</t>
  </si>
  <si>
    <t xml:space="preserve">1 Copper x Male Elbow  </t>
  </si>
  <si>
    <t>P4905</t>
  </si>
  <si>
    <t xml:space="preserve">1-1/4 Copper x Male Elbow  </t>
  </si>
  <si>
    <t>P4906</t>
  </si>
  <si>
    <t xml:space="preserve">1-1/2 Copper x Male Elbow  </t>
  </si>
  <si>
    <t>P4907</t>
  </si>
  <si>
    <t xml:space="preserve">2 Copper x Male Elbow  </t>
  </si>
  <si>
    <t>P4910</t>
  </si>
  <si>
    <t>1/2x3/4 Copper x Male Elbow</t>
  </si>
  <si>
    <t>P4913</t>
  </si>
  <si>
    <t>3/4x1/2 Copper x Male Elbow</t>
  </si>
  <si>
    <t>90 ELBOW</t>
  </si>
  <si>
    <t>P4927</t>
  </si>
  <si>
    <t xml:space="preserve">1/2 Copper Vent Elbow </t>
  </si>
  <si>
    <t>P4929</t>
  </si>
  <si>
    <t xml:space="preserve">3/4 Copper Vent Elbow </t>
  </si>
  <si>
    <t>P4931</t>
  </si>
  <si>
    <t xml:space="preserve">1 Copper Vent Elbow </t>
  </si>
  <si>
    <t>BASEBOARD TEES</t>
  </si>
  <si>
    <t>P4919</t>
  </si>
  <si>
    <t xml:space="preserve">1/2x1/8x1/2 Copper Baseboard Tee CxFxC </t>
  </si>
  <si>
    <t>P4920</t>
  </si>
  <si>
    <t xml:space="preserve">3/4x1/8x3/4 Copper Baseboard Tee CxFxC </t>
  </si>
  <si>
    <t>P4921</t>
  </si>
  <si>
    <t xml:space="preserve">1x1/8x1 Copper Baseboard Tee CxFxC </t>
  </si>
  <si>
    <t>P4923</t>
  </si>
  <si>
    <t xml:space="preserve">1-1/4x1/8x1-1/4 Copper Baseboard Tee CxFxC </t>
  </si>
  <si>
    <t>TEES - COPPER x COPPER x FEMALE</t>
  </si>
  <si>
    <t>P5043</t>
  </si>
  <si>
    <t xml:space="preserve">1/2 Copper Tee CxCxF  </t>
  </si>
  <si>
    <t>P5045</t>
  </si>
  <si>
    <t xml:space="preserve">3/4 Copper Tee CxCxF  </t>
  </si>
  <si>
    <t>P5046</t>
  </si>
  <si>
    <t xml:space="preserve">1 Copper Tee CxCxF  </t>
  </si>
  <si>
    <t>P5047</t>
  </si>
  <si>
    <t xml:space="preserve">1-1/4 Copper Tee CxCxF  </t>
  </si>
  <si>
    <t>P5057</t>
  </si>
  <si>
    <t xml:space="preserve">1/2x1/2x3/8 Copper Tee CxCxF  </t>
  </si>
  <si>
    <t>P5056</t>
  </si>
  <si>
    <t xml:space="preserve">1/2x1/2x3/4 Copper Tee CxCxF  </t>
  </si>
  <si>
    <t>P5060</t>
  </si>
  <si>
    <t xml:space="preserve">3/4x3/4x1/2 Copper Tee CxCxF  </t>
  </si>
  <si>
    <t>P5059</t>
  </si>
  <si>
    <t xml:space="preserve">3/4x3/4x1 Copper Tee CxCxF  </t>
  </si>
  <si>
    <t>P5068</t>
  </si>
  <si>
    <t xml:space="preserve">1x1x1/2 Copper Tee CxCxF  </t>
  </si>
  <si>
    <t>P5067</t>
  </si>
  <si>
    <t xml:space="preserve">1x1x3/4 Copper Tee CxCxF  </t>
  </si>
  <si>
    <t>P5073</t>
  </si>
  <si>
    <t xml:space="preserve">1-1/4x1-1/4x1/2 Copper Tee CxCxF  </t>
  </si>
  <si>
    <t>P5072</t>
  </si>
  <si>
    <t xml:space="preserve">1-1/4x1-1/4x3/4 Copper Tee CxCxF  </t>
  </si>
  <si>
    <t>P5071</t>
  </si>
  <si>
    <t xml:space="preserve">1-1/4x1-1/4x1 Copper Tee CxCxF  </t>
  </si>
  <si>
    <t>P5078</t>
  </si>
  <si>
    <t xml:space="preserve">1-1/2x1-1/2x1/2 Copper Tee CxCxF  </t>
  </si>
  <si>
    <t>P5076</t>
  </si>
  <si>
    <t xml:space="preserve">1-1/2x1-1/2x3/4 Copper Tee CxCxF  </t>
  </si>
  <si>
    <t>P5075</t>
  </si>
  <si>
    <t xml:space="preserve">1-1/2x1-1/2x1 Copper Tee CxCxF  </t>
  </si>
  <si>
    <t>P5084</t>
  </si>
  <si>
    <t xml:space="preserve">2x2x1/2 Copper Tee CxCxF  </t>
  </si>
  <si>
    <t>P5082</t>
  </si>
  <si>
    <t xml:space="preserve">2x2x3/4 Copper Tee CxCxF  </t>
  </si>
  <si>
    <t>P5080</t>
  </si>
  <si>
    <t xml:space="preserve">2x2x1 Copper Tee CxCxF  </t>
  </si>
  <si>
    <t>COPPER x FEMALE x COPPER</t>
  </si>
  <si>
    <t>P5089</t>
  </si>
  <si>
    <t xml:space="preserve">1/2 Copper Tee CxFxC  </t>
  </si>
  <si>
    <t>P5092</t>
  </si>
  <si>
    <t xml:space="preserve">3/4 Copper Tee CxFxC  </t>
  </si>
  <si>
    <t>P5093</t>
  </si>
  <si>
    <t xml:space="preserve">1 Copper Tee CxFxC  </t>
  </si>
  <si>
    <t>P5102</t>
  </si>
  <si>
    <t xml:space="preserve">3/4x1/2x3/4 Copper Tee CxFxC  </t>
  </si>
  <si>
    <t>P5104</t>
  </si>
  <si>
    <t xml:space="preserve">1x1/2x1 Copper Tee CxFxC  </t>
  </si>
  <si>
    <t>P5103</t>
  </si>
  <si>
    <t xml:space="preserve">1x3/4x1 Copper Tee CxFxC  </t>
  </si>
  <si>
    <t>P5106</t>
  </si>
  <si>
    <t xml:space="preserve">1-1/4x1/2x1-1/4 Copper Tee CxFxC  </t>
  </si>
  <si>
    <t>P5105</t>
  </si>
  <si>
    <t xml:space="preserve">1-1/4x3/4x1-1/4 Copper Tee CxFxC  </t>
  </si>
  <si>
    <t>P5107</t>
  </si>
  <si>
    <t xml:space="preserve">1-1/2x3/4x1-1/2 Copper Tee CxFxC  </t>
  </si>
  <si>
    <t>P6252</t>
  </si>
  <si>
    <t xml:space="preserve">2x1/2x2 Copper Tee CxFxC  </t>
  </si>
  <si>
    <t>P5567</t>
  </si>
  <si>
    <t xml:space="preserve">2x3/4x2 Copper Tee CxFxC  </t>
  </si>
  <si>
    <t>FEMALE x FEMALE x COPPER</t>
  </si>
  <si>
    <t>P5444</t>
  </si>
  <si>
    <t xml:space="preserve">3/4 Copper Tee FxFxC  </t>
  </si>
  <si>
    <t>P10058</t>
  </si>
  <si>
    <t xml:space="preserve">3/4x1/2x1/2 Copper Tee FxFxC  </t>
  </si>
  <si>
    <t>P10049</t>
  </si>
  <si>
    <t xml:space="preserve">3/4x1/2x3/4 Copper Tee FxFxC  </t>
  </si>
  <si>
    <t>P6372</t>
  </si>
  <si>
    <t xml:space="preserve">3/4x3/4x1/2 Copper Tee FxFxC  </t>
  </si>
  <si>
    <t>UNIONS</t>
  </si>
  <si>
    <t>P5497</t>
  </si>
  <si>
    <t xml:space="preserve">1/2 Copper x Fem Union   </t>
  </si>
  <si>
    <t>P5279</t>
  </si>
  <si>
    <t xml:space="preserve">3/4 Copper x Fem Union   </t>
  </si>
  <si>
    <t>P5765</t>
  </si>
  <si>
    <t xml:space="preserve">1 Copper x Fem Union   </t>
  </si>
  <si>
    <t>P7679</t>
  </si>
  <si>
    <t xml:space="preserve">1-1/4 Copper x Fem Union   </t>
  </si>
  <si>
    <t>P6424</t>
  </si>
  <si>
    <t xml:space="preserve">1-1/2 Copper x Fem Union   </t>
  </si>
  <si>
    <t>P5766</t>
  </si>
  <si>
    <t xml:space="preserve">2 Copper x Fem Union   </t>
  </si>
  <si>
    <t>P5118</t>
  </si>
  <si>
    <t xml:space="preserve">3/8 Copper x Male Union   </t>
  </si>
  <si>
    <t>P5119</t>
  </si>
  <si>
    <t xml:space="preserve">1/2 Copper x Male Union   </t>
  </si>
  <si>
    <t>P5120</t>
  </si>
  <si>
    <t xml:space="preserve">3/4 Copper x Male Union   </t>
  </si>
  <si>
    <t>P5121</t>
  </si>
  <si>
    <t xml:space="preserve">1 Copper x Male Union   </t>
  </si>
  <si>
    <t>P5122</t>
  </si>
  <si>
    <t xml:space="preserve">1-1/4 Copper x Male Union   </t>
  </si>
  <si>
    <t>P5123</t>
  </si>
  <si>
    <t xml:space="preserve">1-1/2 Copper x Male Union   </t>
  </si>
  <si>
    <t>P5124</t>
  </si>
  <si>
    <t xml:space="preserve">2 Copper x Male Union   </t>
  </si>
  <si>
    <t>FEMALE ADAPTER</t>
  </si>
  <si>
    <t>P5155</t>
  </si>
  <si>
    <t xml:space="preserve">4 Copper x Fem ADPT   </t>
  </si>
  <si>
    <t>P4687</t>
  </si>
  <si>
    <t xml:space="preserve">3/4x1-1/4 Copper x Fem ADPT   </t>
  </si>
  <si>
    <t>P4689</t>
  </si>
  <si>
    <t xml:space="preserve">1x1-1/2 Copper x Fem ADPT   </t>
  </si>
  <si>
    <t>P4693</t>
  </si>
  <si>
    <t xml:space="preserve">1-1/4x2 Copper x Fem ADPT   </t>
  </si>
  <si>
    <t>P4703</t>
  </si>
  <si>
    <t xml:space="preserve">1-1/2x1 Copper x Fem ADPT   </t>
  </si>
  <si>
    <t>P4704</t>
  </si>
  <si>
    <t xml:space="preserve">2x1-1/4 Copper x Fem ADPT   </t>
  </si>
  <si>
    <t>FEMALE FITTING ADAPTER</t>
  </si>
  <si>
    <t>P5767</t>
  </si>
  <si>
    <t>1/2x1/4 Copper FTG x Fem ADPT</t>
  </si>
  <si>
    <t>MALE ADAPTER</t>
  </si>
  <si>
    <t>P4737</t>
  </si>
  <si>
    <t xml:space="preserve">3/4x1-1/2 Copper x Male ADPT   </t>
  </si>
  <si>
    <t>P4745</t>
  </si>
  <si>
    <t xml:space="preserve">1-1/4x2 Copper x Male ADPT   </t>
  </si>
  <si>
    <t>P4748</t>
  </si>
  <si>
    <t xml:space="preserve">1-1/2x2 Copper x Male ADPT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</si>
</sst>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0.000"/>
    <numFmt numFmtId="166" formatCode="&quot;$&quot;#,##0.0000"/>
    <numFmt numFmtId="167" formatCode="0.0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Times New Roman"/>
      <family val="1"/>
    </font>
    <font>
      <b/>
      <sz val="11"/>
      <color indexed="10"/>
      <name val="Times New Roman"/>
      <family val="1"/>
    </font>
    <font>
      <b/>
      <sz val="11"/>
      <color rgb="FFFF0000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/>
      <name val="Cambria"/>
      <family val="1"/>
      <scheme val="major"/>
    </font>
    <font>
      <sz val="12"/>
      <color rgb="FF0070C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 applyProtection="1">
      <protection hidden="1"/>
    </xf>
    <xf numFmtId="2" fontId="3" fillId="0" borderId="1" xfId="0" applyNumberFormat="1" applyFont="1" applyBorder="1" applyAlignment="1" applyProtection="1">
      <alignment horizontal="center"/>
      <protection hidden="1"/>
    </xf>
    <xf numFmtId="2" fontId="3" fillId="0" borderId="2" xfId="0" applyNumberFormat="1" applyFont="1" applyBorder="1" applyAlignment="1" applyProtection="1">
      <alignment horizontal="center"/>
      <protection hidden="1"/>
    </xf>
    <xf numFmtId="49" fontId="0" fillId="0" borderId="1" xfId="1" applyNumberFormat="1" applyFont="1" applyBorder="1" applyAlignment="1" applyProtection="1">
      <alignment vertical="center" wrapText="1"/>
      <protection hidden="1"/>
    </xf>
    <xf numFmtId="164" fontId="4" fillId="0" borderId="3" xfId="1" applyNumberFormat="1" applyFont="1" applyBorder="1" applyAlignment="1" applyProtection="1">
      <alignment horizontal="center" vertical="center" wrapText="1"/>
      <protection hidden="1"/>
    </xf>
    <xf numFmtId="165" fontId="5" fillId="0" borderId="3" xfId="0" applyNumberFormat="1" applyFont="1" applyBorder="1" applyAlignment="1" applyProtection="1">
      <alignment horizontal="center" vertical="center" wrapText="1"/>
      <protection hidden="1"/>
    </xf>
    <xf numFmtId="44" fontId="5" fillId="0" borderId="3" xfId="1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1" fontId="5" fillId="0" borderId="4" xfId="0" applyNumberFormat="1" applyFont="1" applyBorder="1" applyAlignment="1" applyProtection="1">
      <alignment horizontal="center" vertical="center" wrapText="1"/>
      <protection hidden="1"/>
    </xf>
    <xf numFmtId="166" fontId="5" fillId="0" borderId="3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164" fontId="0" fillId="0" borderId="0" xfId="0" applyNumberFormat="1" applyProtection="1">
      <protection hidden="1"/>
    </xf>
    <xf numFmtId="0" fontId="0" fillId="0" borderId="0" xfId="0" applyAlignment="1" applyProtection="1">
      <alignment horizontal="center"/>
      <protection hidden="1"/>
    </xf>
    <xf numFmtId="49" fontId="0" fillId="0" borderId="5" xfId="1" applyNumberFormat="1" applyFont="1" applyBorder="1" applyAlignment="1" applyProtection="1">
      <alignment vertical="center" wrapText="1"/>
      <protection hidden="1"/>
    </xf>
    <xf numFmtId="164" fontId="4" fillId="0" borderId="0" xfId="1" applyNumberFormat="1" applyFont="1" applyBorder="1" applyAlignment="1" applyProtection="1">
      <alignment horizontal="center"/>
      <protection hidden="1"/>
    </xf>
    <xf numFmtId="167" fontId="7" fillId="0" borderId="6" xfId="0" applyNumberFormat="1" applyFont="1" applyBorder="1" applyAlignment="1" applyProtection="1">
      <alignment horizontal="center"/>
      <protection hidden="1"/>
    </xf>
    <xf numFmtId="44" fontId="0" fillId="0" borderId="7" xfId="1" applyFont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center"/>
      <protection hidden="1"/>
    </xf>
    <xf numFmtId="1" fontId="0" fillId="0" borderId="8" xfId="0" applyNumberFormat="1" applyBorder="1" applyAlignment="1" applyProtection="1">
      <alignment horizontal="center"/>
      <protection hidden="1"/>
    </xf>
    <xf numFmtId="166" fontId="0" fillId="0" borderId="4" xfId="0" applyNumberFormat="1" applyBorder="1" applyAlignment="1" applyProtection="1">
      <alignment horizontal="center"/>
      <protection hidden="1"/>
    </xf>
    <xf numFmtId="2" fontId="8" fillId="2" borderId="9" xfId="0" applyNumberFormat="1" applyFont="1" applyFill="1" applyBorder="1" applyAlignment="1" applyProtection="1">
      <alignment horizontal="center" vertical="center" wrapText="1"/>
      <protection hidden="1"/>
    </xf>
    <xf numFmtId="2" fontId="8" fillId="2" borderId="10" xfId="0" applyNumberFormat="1" applyFont="1" applyFill="1" applyBorder="1" applyAlignment="1" applyProtection="1">
      <alignment horizontal="center" vertical="center" wrapText="1"/>
      <protection hidden="1"/>
    </xf>
    <xf numFmtId="49" fontId="8" fillId="2" borderId="10" xfId="1" applyNumberFormat="1" applyFont="1" applyFill="1" applyBorder="1" applyAlignment="1" applyProtection="1">
      <alignment horizontal="center" vertical="center" wrapText="1"/>
      <protection hidden="1"/>
    </xf>
    <xf numFmtId="164" fontId="8" fillId="2" borderId="10" xfId="1" applyNumberFormat="1" applyFont="1" applyFill="1" applyBorder="1" applyAlignment="1" applyProtection="1">
      <alignment horizontal="center" vertical="center" wrapText="1"/>
      <protection hidden="1"/>
    </xf>
    <xf numFmtId="44" fontId="8" fillId="2" borderId="10" xfId="1" applyFont="1" applyFill="1" applyBorder="1" applyAlignment="1" applyProtection="1">
      <alignment horizontal="right" wrapText="1"/>
      <protection hidden="1"/>
    </xf>
    <xf numFmtId="44" fontId="8" fillId="2" borderId="10" xfId="1" applyFont="1" applyFill="1" applyBorder="1" applyAlignment="1" applyProtection="1">
      <alignment horizontal="center" vertical="center" wrapText="1"/>
      <protection hidden="1"/>
    </xf>
    <xf numFmtId="0" fontId="8" fillId="2" borderId="10" xfId="1" applyNumberFormat="1" applyFont="1" applyFill="1" applyBorder="1" applyAlignment="1" applyProtection="1">
      <alignment horizontal="center" vertical="center" wrapText="1"/>
      <protection hidden="1"/>
    </xf>
    <xf numFmtId="1" fontId="8" fillId="2" borderId="10" xfId="0" applyNumberFormat="1" applyFont="1" applyFill="1" applyBorder="1" applyAlignment="1" applyProtection="1">
      <alignment horizontal="center" vertical="center" wrapText="1"/>
      <protection hidden="1"/>
    </xf>
    <xf numFmtId="164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1" fontId="8" fillId="2" borderId="12" xfId="0" applyNumberFormat="1" applyFont="1" applyFill="1" applyBorder="1" applyAlignment="1" applyProtection="1">
      <alignment horizontal="center" vertical="center" wrapText="1"/>
      <protection hidden="1"/>
    </xf>
    <xf numFmtId="164" fontId="8" fillId="2" borderId="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vertical="center"/>
      <protection hidden="1"/>
    </xf>
    <xf numFmtId="0" fontId="9" fillId="3" borderId="13" xfId="0" applyFont="1" applyFill="1" applyBorder="1" applyProtection="1">
      <protection hidden="1"/>
    </xf>
    <xf numFmtId="2" fontId="9" fillId="3" borderId="14" xfId="0" applyNumberFormat="1" applyFont="1" applyFill="1" applyBorder="1" applyAlignment="1" applyProtection="1">
      <alignment horizontal="center"/>
      <protection hidden="1"/>
    </xf>
    <xf numFmtId="0" fontId="10" fillId="3" borderId="14" xfId="0" applyFont="1" applyFill="1" applyBorder="1" applyAlignment="1" applyProtection="1">
      <alignment horizontal="left"/>
      <protection hidden="1"/>
    </xf>
    <xf numFmtId="164" fontId="11" fillId="3" borderId="14" xfId="0" applyNumberFormat="1" applyFont="1" applyFill="1" applyBorder="1" applyAlignment="1" applyProtection="1">
      <alignment horizontal="center"/>
      <protection hidden="1"/>
    </xf>
    <xf numFmtId="165" fontId="12" fillId="3" borderId="14" xfId="0" applyNumberFormat="1" applyFont="1" applyFill="1" applyBorder="1" applyAlignment="1" applyProtection="1">
      <alignment horizontal="center"/>
      <protection hidden="1"/>
    </xf>
    <xf numFmtId="44" fontId="12" fillId="3" borderId="14" xfId="1" applyFont="1" applyFill="1" applyBorder="1" applyAlignment="1" applyProtection="1">
      <alignment horizontal="center"/>
      <protection hidden="1"/>
    </xf>
    <xf numFmtId="1" fontId="9" fillId="3" borderId="14" xfId="1" applyNumberFormat="1" applyFont="1" applyFill="1" applyBorder="1" applyAlignment="1" applyProtection="1">
      <alignment horizontal="center"/>
      <protection hidden="1"/>
    </xf>
    <xf numFmtId="1" fontId="9" fillId="3" borderId="14" xfId="0" applyNumberFormat="1" applyFont="1" applyFill="1" applyBorder="1" applyAlignment="1" applyProtection="1">
      <alignment horizontal="center"/>
      <protection hidden="1"/>
    </xf>
    <xf numFmtId="1" fontId="9" fillId="3" borderId="14" xfId="0" applyNumberFormat="1" applyFont="1" applyFill="1" applyBorder="1" applyAlignment="1" applyProtection="1">
      <alignment horizontal="center"/>
      <protection locked="0" hidden="1"/>
    </xf>
    <xf numFmtId="164" fontId="9" fillId="3" borderId="15" xfId="0" applyNumberFormat="1" applyFont="1" applyFill="1" applyBorder="1" applyAlignment="1" applyProtection="1">
      <alignment horizont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2" fillId="0" borderId="16" xfId="0" applyFont="1" applyBorder="1" applyProtection="1">
      <protection hidden="1"/>
    </xf>
    <xf numFmtId="164" fontId="2" fillId="0" borderId="16" xfId="0" applyNumberFormat="1" applyFont="1" applyBorder="1" applyAlignment="1" applyProtection="1">
      <alignment horizontal="center"/>
      <protection hidden="1"/>
    </xf>
    <xf numFmtId="167" fontId="2" fillId="0" borderId="16" xfId="0" applyNumberFormat="1" applyFont="1" applyBorder="1" applyAlignment="1" applyProtection="1">
      <alignment horizontal="center"/>
      <protection hidden="1"/>
    </xf>
    <xf numFmtId="44" fontId="2" fillId="0" borderId="16" xfId="1" applyFont="1" applyBorder="1" applyProtection="1">
      <protection hidden="1"/>
    </xf>
    <xf numFmtId="0" fontId="2" fillId="0" borderId="16" xfId="0" applyFont="1" applyBorder="1" applyAlignment="1" applyProtection="1">
      <alignment horizontal="center"/>
      <protection hidden="1"/>
    </xf>
    <xf numFmtId="1" fontId="0" fillId="4" borderId="16" xfId="0" applyNumberFormat="1" applyFill="1" applyBorder="1" applyAlignment="1" applyProtection="1">
      <alignment horizontal="center"/>
      <protection locked="0" hidden="1"/>
    </xf>
    <xf numFmtId="164" fontId="0" fillId="5" borderId="16" xfId="0" applyNumberFormat="1" applyFill="1" applyBorder="1" applyAlignment="1" applyProtection="1">
      <alignment horizontal="center"/>
      <protection hidden="1"/>
    </xf>
    <xf numFmtId="2" fontId="2" fillId="0" borderId="13" xfId="0" applyNumberFormat="1" applyFont="1" applyBorder="1" applyAlignment="1" applyProtection="1">
      <alignment horizontal="center"/>
      <protection hidden="1"/>
    </xf>
    <xf numFmtId="49" fontId="2" fillId="0" borderId="14" xfId="0" quotePrefix="1" applyNumberFormat="1" applyFont="1" applyBorder="1" applyAlignment="1" applyProtection="1">
      <alignment horizontal="left"/>
      <protection hidden="1"/>
    </xf>
    <xf numFmtId="164" fontId="2" fillId="0" borderId="14" xfId="1" applyNumberFormat="1" applyFont="1" applyFill="1" applyBorder="1" applyAlignment="1" applyProtection="1">
      <alignment horizontal="center"/>
      <protection hidden="1"/>
    </xf>
    <xf numFmtId="165" fontId="9" fillId="0" borderId="14" xfId="0" applyNumberFormat="1" applyFont="1" applyBorder="1" applyAlignment="1" applyProtection="1">
      <alignment horizontal="center"/>
      <protection hidden="1"/>
    </xf>
    <xf numFmtId="44" fontId="9" fillId="0" borderId="14" xfId="1" applyFont="1" applyFill="1" applyBorder="1" applyAlignment="1" applyProtection="1">
      <alignment horizontal="center"/>
      <protection hidden="1"/>
    </xf>
    <xf numFmtId="1" fontId="2" fillId="0" borderId="14" xfId="1" applyNumberFormat="1" applyFont="1" applyFill="1" applyBorder="1" applyAlignment="1" applyProtection="1">
      <alignment horizontal="center"/>
      <protection hidden="1"/>
    </xf>
    <xf numFmtId="1" fontId="2" fillId="0" borderId="14" xfId="0" applyNumberFormat="1" applyFont="1" applyBorder="1" applyAlignment="1" applyProtection="1">
      <alignment horizontal="center"/>
      <protection hidden="1"/>
    </xf>
    <xf numFmtId="1" fontId="2" fillId="0" borderId="14" xfId="0" applyNumberFormat="1" applyFont="1" applyBorder="1" applyAlignment="1" applyProtection="1">
      <alignment horizontal="center"/>
      <protection locked="0" hidden="1"/>
    </xf>
    <xf numFmtId="164" fontId="2" fillId="0" borderId="15" xfId="0" applyNumberFormat="1" applyFont="1" applyBorder="1" applyAlignment="1" applyProtection="1">
      <alignment horizontal="center"/>
      <protection hidden="1"/>
    </xf>
    <xf numFmtId="164" fontId="2" fillId="0" borderId="0" xfId="0" applyNumberFormat="1" applyFont="1" applyProtection="1">
      <protection hidden="1"/>
    </xf>
    <xf numFmtId="0" fontId="9" fillId="0" borderId="0" xfId="0" applyFont="1" applyProtection="1">
      <protection hidden="1"/>
    </xf>
    <xf numFmtId="0" fontId="11" fillId="3" borderId="13" xfId="0" applyFont="1" applyFill="1" applyBorder="1" applyAlignment="1" applyProtection="1">
      <alignment horizontal="center"/>
      <protection hidden="1"/>
    </xf>
    <xf numFmtId="0" fontId="2" fillId="0" borderId="17" xfId="0" applyFont="1" applyBorder="1" applyAlignment="1" applyProtection="1">
      <alignment horizontal="center" vertical="center"/>
      <protection hidden="1"/>
    </xf>
    <xf numFmtId="0" fontId="2" fillId="0" borderId="17" xfId="0" applyFont="1" applyBorder="1" applyProtection="1">
      <protection hidden="1"/>
    </xf>
    <xf numFmtId="164" fontId="2" fillId="0" borderId="17" xfId="0" applyNumberFormat="1" applyFont="1" applyBorder="1" applyAlignment="1" applyProtection="1">
      <alignment horizontal="center"/>
      <protection hidden="1"/>
    </xf>
    <xf numFmtId="44" fontId="2" fillId="0" borderId="17" xfId="1" applyFont="1" applyBorder="1" applyProtection="1">
      <protection hidden="1"/>
    </xf>
    <xf numFmtId="0" fontId="2" fillId="0" borderId="17" xfId="0" applyFont="1" applyBorder="1" applyAlignment="1" applyProtection="1">
      <alignment horizontal="center"/>
      <protection hidden="1"/>
    </xf>
    <xf numFmtId="1" fontId="0" fillId="4" borderId="17" xfId="0" applyNumberFormat="1" applyFill="1" applyBorder="1" applyAlignment="1" applyProtection="1">
      <alignment horizontal="center"/>
      <protection locked="0" hidden="1"/>
    </xf>
    <xf numFmtId="164" fontId="0" fillId="5" borderId="17" xfId="0" applyNumberFormat="1" applyFill="1" applyBorder="1" applyAlignment="1" applyProtection="1">
      <alignment horizont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0" fillId="0" borderId="18" xfId="0" applyBorder="1" applyProtection="1">
      <protection hidden="1"/>
    </xf>
    <xf numFmtId="1" fontId="13" fillId="4" borderId="16" xfId="0" applyNumberFormat="1" applyFont="1" applyFill="1" applyBorder="1" applyAlignment="1" applyProtection="1">
      <alignment horizontal="center"/>
      <protection locked="0" hidden="1"/>
    </xf>
    <xf numFmtId="0" fontId="13" fillId="0" borderId="18" xfId="0" applyFont="1" applyBorder="1" applyProtection="1">
      <protection hidden="1"/>
    </xf>
    <xf numFmtId="164" fontId="13" fillId="0" borderId="18" xfId="0" applyNumberFormat="1" applyFont="1" applyBorder="1" applyProtection="1">
      <protection hidden="1"/>
    </xf>
    <xf numFmtId="49" fontId="0" fillId="0" borderId="0" xfId="0" applyNumberFormat="1" applyAlignment="1" applyProtection="1">
      <alignment horizontal="left"/>
      <protection hidden="1"/>
    </xf>
    <xf numFmtId="164" fontId="0" fillId="0" borderId="0" xfId="0" applyNumberFormat="1" applyAlignment="1" applyProtection="1">
      <alignment horizontal="center"/>
      <protection hidden="1"/>
    </xf>
    <xf numFmtId="165" fontId="0" fillId="0" borderId="0" xfId="0" applyNumberFormat="1" applyProtection="1">
      <protection hidden="1"/>
    </xf>
    <xf numFmtId="44" fontId="0" fillId="0" borderId="0" xfId="1" applyFont="1" applyAlignment="1" applyProtection="1">
      <alignment horizontal="center"/>
      <protection hidden="1"/>
    </xf>
    <xf numFmtId="1" fontId="0" fillId="0" borderId="0" xfId="1" applyNumberFormat="1" applyFont="1" applyAlignment="1" applyProtection="1">
      <alignment horizont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44" fontId="0" fillId="0" borderId="0" xfId="0" applyNumberFormat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4" fontId="6" fillId="0" borderId="4" xfId="0" applyNumberFormat="1" applyFont="1" applyFill="1" applyBorder="1" applyAlignment="1" applyProtection="1">
      <alignment horizontal="center" vertical="center" wrapText="1"/>
      <protection hidden="1"/>
    </xf>
    <xf numFmtId="164" fontId="6" fillId="0" borderId="8" xfId="0" applyNumberFormat="1" applyFont="1" applyFill="1" applyBorder="1" applyAlignment="1" applyProtection="1">
      <alignment horizontal="center" vertical="center" wrapText="1"/>
      <protection hidden="1"/>
    </xf>
  </cellXfs>
  <cellStyles count="2">
    <cellStyle name="Currency" xfId="1" builtinId="4"/>
    <cellStyle name="Normal" xfId="0" builtinId="0"/>
  </cellStyles>
  <dxfs count="4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295388</xdr:colOff>
      <xdr:row>1</xdr:row>
      <xdr:rowOff>54079</xdr:rowOff>
    </xdr:from>
    <xdr:to>
      <xdr:col>8</xdr:col>
      <xdr:colOff>377449</xdr:colOff>
      <xdr:row>1</xdr:row>
      <xdr:rowOff>178637</xdr:rowOff>
    </xdr:to>
    <xdr:sp macro="" textlink="">
      <xdr:nvSpPr>
        <xdr:cNvPr id="2" name="Down Arrow 3">
          <a:extLst>
            <a:ext uri="{FF2B5EF4-FFF2-40B4-BE49-F238E27FC236}">
              <a16:creationId xmlns:a16="http://schemas.microsoft.com/office/drawing/2014/main" id="{45C5991E-1543-4DCD-8370-C435085A25C8}"/>
            </a:ext>
          </a:extLst>
        </xdr:cNvPr>
        <xdr:cNvSpPr/>
      </xdr:nvSpPr>
      <xdr:spPr>
        <a:xfrm>
          <a:off x="8867888" y="978004"/>
          <a:ext cx="8206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8</xdr:col>
      <xdr:colOff>295388</xdr:colOff>
      <xdr:row>1</xdr:row>
      <xdr:rowOff>54079</xdr:rowOff>
    </xdr:from>
    <xdr:to>
      <xdr:col>8</xdr:col>
      <xdr:colOff>377449</xdr:colOff>
      <xdr:row>1</xdr:row>
      <xdr:rowOff>178637</xdr:rowOff>
    </xdr:to>
    <xdr:sp macro="" textlink="">
      <xdr:nvSpPr>
        <xdr:cNvPr id="3" name="Down Arrow 3">
          <a:extLst>
            <a:ext uri="{FF2B5EF4-FFF2-40B4-BE49-F238E27FC236}">
              <a16:creationId xmlns:a16="http://schemas.microsoft.com/office/drawing/2014/main" id="{3EBE51D4-16DA-49AF-A9A7-384246AC64DF}"/>
            </a:ext>
          </a:extLst>
        </xdr:cNvPr>
        <xdr:cNvSpPr/>
      </xdr:nvSpPr>
      <xdr:spPr>
        <a:xfrm>
          <a:off x="8867888" y="978004"/>
          <a:ext cx="8206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8</xdr:col>
      <xdr:colOff>295388</xdr:colOff>
      <xdr:row>1</xdr:row>
      <xdr:rowOff>54079</xdr:rowOff>
    </xdr:from>
    <xdr:to>
      <xdr:col>8</xdr:col>
      <xdr:colOff>377449</xdr:colOff>
      <xdr:row>1</xdr:row>
      <xdr:rowOff>178637</xdr:rowOff>
    </xdr:to>
    <xdr:sp macro="" textlink="">
      <xdr:nvSpPr>
        <xdr:cNvPr id="4" name="Down Arrow 3">
          <a:extLst>
            <a:ext uri="{FF2B5EF4-FFF2-40B4-BE49-F238E27FC236}">
              <a16:creationId xmlns:a16="http://schemas.microsoft.com/office/drawing/2014/main" id="{0276BF33-9BD0-4CD2-A610-EB66B03C44D1}"/>
            </a:ext>
          </a:extLst>
        </xdr:cNvPr>
        <xdr:cNvSpPr/>
      </xdr:nvSpPr>
      <xdr:spPr>
        <a:xfrm>
          <a:off x="8867888" y="978004"/>
          <a:ext cx="8206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8</xdr:col>
      <xdr:colOff>295388</xdr:colOff>
      <xdr:row>1</xdr:row>
      <xdr:rowOff>54079</xdr:rowOff>
    </xdr:from>
    <xdr:to>
      <xdr:col>8</xdr:col>
      <xdr:colOff>377449</xdr:colOff>
      <xdr:row>1</xdr:row>
      <xdr:rowOff>178637</xdr:rowOff>
    </xdr:to>
    <xdr:sp macro="" textlink="">
      <xdr:nvSpPr>
        <xdr:cNvPr id="5" name="Down Arrow 3">
          <a:extLst>
            <a:ext uri="{FF2B5EF4-FFF2-40B4-BE49-F238E27FC236}">
              <a16:creationId xmlns:a16="http://schemas.microsoft.com/office/drawing/2014/main" id="{8AAF7C90-A5B7-4BAE-805E-651377619538}"/>
            </a:ext>
          </a:extLst>
        </xdr:cNvPr>
        <xdr:cNvSpPr/>
      </xdr:nvSpPr>
      <xdr:spPr>
        <a:xfrm>
          <a:off x="8867888" y="978004"/>
          <a:ext cx="8206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2</xdr:col>
      <xdr:colOff>571500</xdr:colOff>
      <xdr:row>0</xdr:row>
      <xdr:rowOff>0</xdr:rowOff>
    </xdr:from>
    <xdr:to>
      <xdr:col>3</xdr:col>
      <xdr:colOff>19319</xdr:colOff>
      <xdr:row>2</xdr:row>
      <xdr:rowOff>123793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09D3BC0-E99E-489C-A033-031F7ACFE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14600" y="0"/>
          <a:ext cx="2486294" cy="1247743"/>
        </a:xfrm>
        <a:prstGeom prst="rect">
          <a:avLst/>
        </a:prstGeom>
      </xdr:spPr>
    </xdr:pic>
    <xdr:clientData/>
  </xdr:twoCellAnchor>
  <xdr:twoCellAnchor editAs="oneCell">
    <xdr:from>
      <xdr:col>0</xdr:col>
      <xdr:colOff>87327</xdr:colOff>
      <xdr:row>41</xdr:row>
      <xdr:rowOff>133350</xdr:rowOff>
    </xdr:from>
    <xdr:to>
      <xdr:col>0</xdr:col>
      <xdr:colOff>933449</xdr:colOff>
      <xdr:row>45</xdr:row>
      <xdr:rowOff>171449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FB2F46E-2284-4FA8-8D41-AA9CEDE71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327" y="9277350"/>
          <a:ext cx="846122" cy="838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17</xdr:row>
      <xdr:rowOff>95249</xdr:rowOff>
    </xdr:from>
    <xdr:to>
      <xdr:col>1</xdr:col>
      <xdr:colOff>0</xdr:colOff>
      <xdr:row>22</xdr:row>
      <xdr:rowOff>114299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9A5B88C-09E9-45DF-BCDA-743FB019C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75" y="4438649"/>
          <a:ext cx="1019175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25</xdr:row>
      <xdr:rowOff>85725</xdr:rowOff>
    </xdr:from>
    <xdr:to>
      <xdr:col>1</xdr:col>
      <xdr:colOff>0</xdr:colOff>
      <xdr:row>30</xdr:row>
      <xdr:rowOff>93345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8BABA3A2-F5EF-471A-BBE4-15A23DED2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75" y="6029325"/>
          <a:ext cx="1019175" cy="1007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34</xdr:row>
      <xdr:rowOff>9525</xdr:rowOff>
    </xdr:from>
    <xdr:to>
      <xdr:col>1</xdr:col>
      <xdr:colOff>1904</xdr:colOff>
      <xdr:row>39</xdr:row>
      <xdr:rowOff>38098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6D54442B-DEC7-475B-803F-DE51DFBF3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25" y="7753350"/>
          <a:ext cx="1040129" cy="10286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57151</xdr:colOff>
      <xdr:row>47</xdr:row>
      <xdr:rowOff>49091</xdr:rowOff>
    </xdr:from>
    <xdr:to>
      <xdr:col>0</xdr:col>
      <xdr:colOff>1005840</xdr:colOff>
      <xdr:row>50</xdr:row>
      <xdr:rowOff>190500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ECEA56FF-4330-46EB-8392-8DCE0563DBE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57151" y="10393241"/>
          <a:ext cx="948689" cy="741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123824</xdr:rowOff>
    </xdr:from>
    <xdr:to>
      <xdr:col>0</xdr:col>
      <xdr:colOff>1009281</xdr:colOff>
      <xdr:row>11</xdr:row>
      <xdr:rowOff>152400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43FBAFD6-C9DB-4531-836E-8E362634D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2266949"/>
          <a:ext cx="1009281" cy="1028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58</xdr:row>
      <xdr:rowOff>47624</xdr:rowOff>
    </xdr:from>
    <xdr:to>
      <xdr:col>0</xdr:col>
      <xdr:colOff>1008698</xdr:colOff>
      <xdr:row>61</xdr:row>
      <xdr:rowOff>135254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1C0C94B3-6DF6-4A53-B439-79B718E59DE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9525" y="12592049"/>
          <a:ext cx="999173" cy="687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</xdr:colOff>
      <xdr:row>68</xdr:row>
      <xdr:rowOff>152400</xdr:rowOff>
    </xdr:from>
    <xdr:to>
      <xdr:col>1</xdr:col>
      <xdr:colOff>953</xdr:colOff>
      <xdr:row>72</xdr:row>
      <xdr:rowOff>17145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CA45F69F-956B-473F-8FA7-C2BF91E5990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9050" y="14697075"/>
          <a:ext cx="1029653" cy="664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84</xdr:row>
      <xdr:rowOff>76200</xdr:rowOff>
    </xdr:from>
    <xdr:to>
      <xdr:col>1</xdr:col>
      <xdr:colOff>2069</xdr:colOff>
      <xdr:row>89</xdr:row>
      <xdr:rowOff>53340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31E4CCFF-894F-4626-BC06-5AAABD809C5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9525" y="17821275"/>
          <a:ext cx="1040294" cy="977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57150</xdr:colOff>
      <xdr:row>102</xdr:row>
      <xdr:rowOff>128938</xdr:rowOff>
    </xdr:from>
    <xdr:to>
      <xdr:col>0</xdr:col>
      <xdr:colOff>1028700</xdr:colOff>
      <xdr:row>106</xdr:row>
      <xdr:rowOff>99059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C33926C9-7E0E-4343-A886-FA09AD827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150" y="21474463"/>
          <a:ext cx="971550" cy="7702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109</xdr:row>
      <xdr:rowOff>152400</xdr:rowOff>
    </xdr:from>
    <xdr:to>
      <xdr:col>0</xdr:col>
      <xdr:colOff>1028360</xdr:colOff>
      <xdr:row>113</xdr:row>
      <xdr:rowOff>57149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9634689D-C6E1-4541-B1FC-B9ADA3C1A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75" y="22898100"/>
          <a:ext cx="999785" cy="7048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119</xdr:row>
      <xdr:rowOff>66675</xdr:rowOff>
    </xdr:from>
    <xdr:to>
      <xdr:col>0</xdr:col>
      <xdr:colOff>1013458</xdr:colOff>
      <xdr:row>124</xdr:row>
      <xdr:rowOff>20953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ACCA67B3-1585-475D-A75A-E3AFB5410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200" y="24812625"/>
          <a:ext cx="937258" cy="9544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38101</xdr:colOff>
      <xdr:row>129</xdr:row>
      <xdr:rowOff>42358</xdr:rowOff>
    </xdr:from>
    <xdr:to>
      <xdr:col>1</xdr:col>
      <xdr:colOff>1099</xdr:colOff>
      <xdr:row>132</xdr:row>
      <xdr:rowOff>152399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1551EFC8-515C-40B6-9AAF-6A5FF4A4613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38101" y="26788558"/>
          <a:ext cx="1010748" cy="710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C0C10-0B9E-4CFF-9CC9-93E5E7327BC3}">
  <sheetPr>
    <tabColor theme="9" tint="-0.249977111117893"/>
    <pageSetUpPr fitToPage="1"/>
  </sheetPr>
  <dimension ref="A1:N392"/>
  <sheetViews>
    <sheetView showGridLines="0" tabSelected="1" zoomScaleNormal="100" zoomScalePageLayoutView="110" workbookViewId="0">
      <pane ySplit="3" topLeftCell="A4" activePane="bottomLeft" state="frozen"/>
      <selection activeCell="F2" sqref="F2"/>
      <selection pane="bottomLeft" activeCell="E2" sqref="E2"/>
    </sheetView>
  </sheetViews>
  <sheetFormatPr defaultColWidth="0" defaultRowHeight="0" customHeight="1" zeroHeight="1" x14ac:dyDescent="0.25"/>
  <cols>
    <col min="1" max="1" width="15.7109375" style="11" customWidth="1"/>
    <col min="2" max="2" width="13.42578125" style="13" bestFit="1" customWidth="1"/>
    <col min="3" max="3" width="45.5703125" style="75" bestFit="1" customWidth="1"/>
    <col min="4" max="4" width="12.140625" style="76" bestFit="1" customWidth="1"/>
    <col min="5" max="5" width="10.7109375" style="77" bestFit="1" customWidth="1"/>
    <col min="6" max="6" width="14" style="78" bestFit="1" customWidth="1"/>
    <col min="7" max="7" width="8.42578125" style="79" bestFit="1" customWidth="1"/>
    <col min="8" max="8" width="8.5703125" style="80" bestFit="1" customWidth="1"/>
    <col min="9" max="9" width="9.42578125" style="80" bestFit="1" customWidth="1"/>
    <col min="10" max="10" width="15.7109375" style="12" customWidth="1"/>
    <col min="11" max="11" width="14.85546875" style="11" customWidth="1"/>
    <col min="12" max="12" width="16.42578125" style="12" customWidth="1"/>
    <col min="13" max="13" width="8.85546875" style="11" customWidth="1"/>
    <col min="14" max="14" width="0" style="11" hidden="1" customWidth="1"/>
    <col min="15" max="16384" width="8.85546875" style="11" hidden="1"/>
  </cols>
  <sheetData>
    <row r="1" spans="1:12" ht="72.75" customHeight="1" thickBot="1" x14ac:dyDescent="0.3">
      <c r="A1" s="2"/>
      <c r="B1" s="3"/>
      <c r="C1" s="4"/>
      <c r="D1" s="5"/>
      <c r="E1" s="6"/>
      <c r="F1" s="7"/>
      <c r="G1" s="8"/>
      <c r="H1" s="9"/>
      <c r="I1" s="10" t="s">
        <v>0</v>
      </c>
      <c r="J1" s="84"/>
    </row>
    <row r="2" spans="1:12" ht="15.75" thickBot="1" x14ac:dyDescent="0.3">
      <c r="A2" s="82" t="s">
        <v>1</v>
      </c>
      <c r="B2" s="83"/>
      <c r="C2" s="14"/>
      <c r="D2" s="15"/>
      <c r="E2" s="16">
        <v>0</v>
      </c>
      <c r="F2" s="17"/>
      <c r="G2" s="18"/>
      <c r="H2" s="19"/>
      <c r="I2" s="20"/>
      <c r="J2" s="85"/>
    </row>
    <row r="3" spans="1:12" s="32" customFormat="1" ht="32.25" thickBot="1" x14ac:dyDescent="0.3">
      <c r="A3" s="21"/>
      <c r="B3" s="22" t="s">
        <v>2</v>
      </c>
      <c r="C3" s="23" t="s">
        <v>3</v>
      </c>
      <c r="D3" s="24" t="s">
        <v>4</v>
      </c>
      <c r="E3" s="25" t="s">
        <v>5</v>
      </c>
      <c r="F3" s="26" t="s">
        <v>6</v>
      </c>
      <c r="G3" s="27" t="s">
        <v>7</v>
      </c>
      <c r="H3" s="28" t="s">
        <v>8</v>
      </c>
      <c r="I3" s="26" t="s">
        <v>9</v>
      </c>
      <c r="J3" s="29" t="s">
        <v>10</v>
      </c>
      <c r="K3" s="30" t="s">
        <v>11</v>
      </c>
      <c r="L3" s="31">
        <f>SUM(J43:J133)</f>
        <v>0</v>
      </c>
    </row>
    <row r="4" spans="1:12" ht="15.75" customHeight="1" x14ac:dyDescent="0.25">
      <c r="A4" s="33"/>
      <c r="B4" s="34"/>
      <c r="C4" s="35" t="s">
        <v>12</v>
      </c>
      <c r="D4" s="36" t="s">
        <v>13</v>
      </c>
      <c r="E4" s="37">
        <f t="shared" ref="E4" si="0">E$2</f>
        <v>0</v>
      </c>
      <c r="F4" s="38">
        <f t="shared" ref="F4" si="1">IFERROR(D4*E4,0)</f>
        <v>0</v>
      </c>
      <c r="G4" s="39"/>
      <c r="H4" s="40"/>
      <c r="I4" s="41"/>
      <c r="J4" s="42"/>
      <c r="K4" s="1"/>
      <c r="L4" s="11"/>
    </row>
    <row r="5" spans="1:12" ht="15.75" x14ac:dyDescent="0.25">
      <c r="B5" s="43" t="s">
        <v>14</v>
      </c>
      <c r="C5" s="44" t="s">
        <v>15</v>
      </c>
      <c r="D5" s="45">
        <v>39.04</v>
      </c>
      <c r="E5" s="46">
        <f>IF(D5=0,"NET",E$2)</f>
        <v>0</v>
      </c>
      <c r="F5" s="47">
        <f>IFERROR(ROUND(D5*E5,2),0)</f>
        <v>0</v>
      </c>
      <c r="G5" s="48">
        <v>25</v>
      </c>
      <c r="H5" s="48">
        <v>250</v>
      </c>
      <c r="I5" s="49"/>
      <c r="J5" s="50">
        <f>IFERROR(#REF!*I5,0)</f>
        <v>0</v>
      </c>
    </row>
    <row r="6" spans="1:12" ht="15.75" x14ac:dyDescent="0.25">
      <c r="B6" s="43" t="s">
        <v>16</v>
      </c>
      <c r="C6" s="44" t="s">
        <v>17</v>
      </c>
      <c r="D6" s="45">
        <v>113.97</v>
      </c>
      <c r="E6" s="46">
        <f t="shared" ref="E6:E69" si="2">IF(D6=0,"NET",E$2)</f>
        <v>0</v>
      </c>
      <c r="F6" s="47">
        <f t="shared" ref="F6:F69" si="3">IFERROR(ROUND(D6*E6,2),0)</f>
        <v>0</v>
      </c>
      <c r="G6" s="48">
        <v>10</v>
      </c>
      <c r="H6" s="48">
        <v>80</v>
      </c>
      <c r="I6" s="49"/>
      <c r="J6" s="50">
        <f>IFERROR(#REF!*I6,0)</f>
        <v>0</v>
      </c>
    </row>
    <row r="7" spans="1:12" ht="15.75" x14ac:dyDescent="0.25">
      <c r="A7" s="1"/>
      <c r="B7" s="51"/>
      <c r="C7" s="52"/>
      <c r="D7" s="53" t="s">
        <v>13</v>
      </c>
      <c r="E7" s="54">
        <f t="shared" si="2"/>
        <v>0</v>
      </c>
      <c r="F7" s="55">
        <f t="shared" si="3"/>
        <v>0</v>
      </c>
      <c r="G7" s="56" t="s">
        <v>13</v>
      </c>
      <c r="H7" s="57" t="s">
        <v>13</v>
      </c>
      <c r="I7" s="58"/>
      <c r="J7" s="59"/>
      <c r="K7" s="1"/>
      <c r="L7" s="60"/>
    </row>
    <row r="8" spans="1:12" ht="15.75" x14ac:dyDescent="0.25">
      <c r="B8" s="43" t="s">
        <v>18</v>
      </c>
      <c r="C8" s="44" t="s">
        <v>19</v>
      </c>
      <c r="D8" s="45">
        <v>41.86</v>
      </c>
      <c r="E8" s="46">
        <f t="shared" si="2"/>
        <v>0</v>
      </c>
      <c r="F8" s="47">
        <f t="shared" si="3"/>
        <v>0</v>
      </c>
      <c r="G8" s="48">
        <v>25</v>
      </c>
      <c r="H8" s="48">
        <v>250</v>
      </c>
      <c r="I8" s="49"/>
      <c r="J8" s="50">
        <f>IFERROR(#REF!*I8,0)</f>
        <v>0</v>
      </c>
    </row>
    <row r="9" spans="1:12" ht="15.75" x14ac:dyDescent="0.25">
      <c r="B9" s="43" t="s">
        <v>20</v>
      </c>
      <c r="C9" s="44" t="s">
        <v>21</v>
      </c>
      <c r="D9" s="45">
        <v>73.59</v>
      </c>
      <c r="E9" s="46">
        <f t="shared" si="2"/>
        <v>0</v>
      </c>
      <c r="F9" s="47">
        <f t="shared" si="3"/>
        <v>0</v>
      </c>
      <c r="G9" s="48">
        <v>25</v>
      </c>
      <c r="H9" s="48">
        <v>50</v>
      </c>
      <c r="I9" s="49"/>
      <c r="J9" s="50">
        <f>IFERROR(#REF!*I9,0)</f>
        <v>0</v>
      </c>
    </row>
    <row r="10" spans="1:12" ht="15.75" x14ac:dyDescent="0.25">
      <c r="A10" s="1"/>
      <c r="B10" s="51"/>
      <c r="C10" s="52"/>
      <c r="D10" s="53" t="s">
        <v>13</v>
      </c>
      <c r="E10" s="54">
        <f t="shared" si="2"/>
        <v>0</v>
      </c>
      <c r="F10" s="55">
        <f t="shared" si="3"/>
        <v>0</v>
      </c>
      <c r="G10" s="56" t="s">
        <v>13</v>
      </c>
      <c r="H10" s="57" t="s">
        <v>13</v>
      </c>
      <c r="I10" s="58"/>
      <c r="J10" s="59"/>
      <c r="K10" s="1"/>
      <c r="L10" s="60"/>
    </row>
    <row r="11" spans="1:12" ht="15.75" x14ac:dyDescent="0.25">
      <c r="B11" s="43" t="s">
        <v>22</v>
      </c>
      <c r="C11" s="44" t="s">
        <v>23</v>
      </c>
      <c r="D11" s="45">
        <v>67.97</v>
      </c>
      <c r="E11" s="46">
        <f t="shared" si="2"/>
        <v>0</v>
      </c>
      <c r="F11" s="47">
        <f t="shared" si="3"/>
        <v>0</v>
      </c>
      <c r="G11" s="48">
        <v>50</v>
      </c>
      <c r="H11" s="48">
        <v>500</v>
      </c>
      <c r="I11" s="49"/>
      <c r="J11" s="50">
        <f>IFERROR(#REF!*I11,0)</f>
        <v>0</v>
      </c>
    </row>
    <row r="12" spans="1:12" ht="15.75" x14ac:dyDescent="0.25">
      <c r="B12" s="43" t="s">
        <v>24</v>
      </c>
      <c r="C12" s="44" t="s">
        <v>25</v>
      </c>
      <c r="D12" s="45">
        <v>134.16999999999999</v>
      </c>
      <c r="E12" s="46">
        <f t="shared" si="2"/>
        <v>0</v>
      </c>
      <c r="F12" s="47">
        <f t="shared" si="3"/>
        <v>0</v>
      </c>
      <c r="G12" s="48">
        <v>25</v>
      </c>
      <c r="H12" s="48">
        <v>0</v>
      </c>
      <c r="I12" s="49"/>
      <c r="J12" s="50">
        <f>IFERROR(#REF!*I12,0)</f>
        <v>0</v>
      </c>
    </row>
    <row r="13" spans="1:12" ht="15.75" x14ac:dyDescent="0.25">
      <c r="A13" s="1"/>
      <c r="B13" s="51"/>
      <c r="C13" s="52"/>
      <c r="D13" s="53" t="s">
        <v>13</v>
      </c>
      <c r="E13" s="54">
        <f t="shared" si="2"/>
        <v>0</v>
      </c>
      <c r="F13" s="55">
        <f t="shared" si="3"/>
        <v>0</v>
      </c>
      <c r="G13" s="56" t="s">
        <v>13</v>
      </c>
      <c r="H13" s="57" t="s">
        <v>13</v>
      </c>
      <c r="I13" s="58"/>
      <c r="J13" s="59"/>
      <c r="K13" s="1"/>
      <c r="L13" s="60"/>
    </row>
    <row r="14" spans="1:12" ht="15.75" x14ac:dyDescent="0.25">
      <c r="B14" s="43" t="s">
        <v>26</v>
      </c>
      <c r="C14" s="44" t="s">
        <v>27</v>
      </c>
      <c r="D14" s="45">
        <v>93.240000000000009</v>
      </c>
      <c r="E14" s="46">
        <f t="shared" si="2"/>
        <v>0</v>
      </c>
      <c r="F14" s="47">
        <f t="shared" si="3"/>
        <v>0</v>
      </c>
      <c r="G14" s="48">
        <v>25</v>
      </c>
      <c r="H14" s="48">
        <v>250</v>
      </c>
      <c r="I14" s="49"/>
      <c r="J14" s="50">
        <f>IFERROR(#REF!*I14,0)</f>
        <v>0</v>
      </c>
    </row>
    <row r="15" spans="1:12" ht="15.75" customHeight="1" x14ac:dyDescent="0.25">
      <c r="A15" s="33"/>
      <c r="B15" s="34"/>
      <c r="C15" s="35" t="s">
        <v>28</v>
      </c>
      <c r="D15" s="36" t="s">
        <v>13</v>
      </c>
      <c r="E15" s="37">
        <f t="shared" si="2"/>
        <v>0</v>
      </c>
      <c r="F15" s="38">
        <f t="shared" si="3"/>
        <v>0</v>
      </c>
      <c r="G15" s="39" t="s">
        <v>13</v>
      </c>
      <c r="H15" s="40" t="s">
        <v>13</v>
      </c>
      <c r="I15" s="41"/>
      <c r="J15" s="42"/>
      <c r="K15" s="1"/>
      <c r="L15" s="60"/>
    </row>
    <row r="16" spans="1:12" ht="15.75" customHeight="1" x14ac:dyDescent="0.25">
      <c r="A16" s="61"/>
      <c r="B16" s="62"/>
      <c r="C16" s="35" t="s">
        <v>29</v>
      </c>
      <c r="D16" s="36" t="s">
        <v>13</v>
      </c>
      <c r="E16" s="37">
        <f t="shared" si="2"/>
        <v>0</v>
      </c>
      <c r="F16" s="38">
        <f t="shared" si="3"/>
        <v>0</v>
      </c>
      <c r="G16" s="39" t="s">
        <v>13</v>
      </c>
      <c r="H16" s="40" t="s">
        <v>13</v>
      </c>
      <c r="I16" s="41"/>
      <c r="J16" s="42"/>
      <c r="K16" s="1"/>
      <c r="L16" s="11"/>
    </row>
    <row r="17" spans="1:12" ht="15.75" customHeight="1" x14ac:dyDescent="0.25">
      <c r="B17" s="63" t="s">
        <v>30</v>
      </c>
      <c r="C17" s="64" t="s">
        <v>31</v>
      </c>
      <c r="D17" s="65">
        <v>31.1</v>
      </c>
      <c r="E17" s="46">
        <f t="shared" si="2"/>
        <v>0</v>
      </c>
      <c r="F17" s="66">
        <f t="shared" si="3"/>
        <v>0</v>
      </c>
      <c r="G17" s="67">
        <v>20</v>
      </c>
      <c r="H17" s="67">
        <v>200</v>
      </c>
      <c r="I17" s="68"/>
      <c r="J17" s="69">
        <f>IFERROR(#REF!*I17,0)</f>
        <v>0</v>
      </c>
    </row>
    <row r="18" spans="1:12" ht="15.75" x14ac:dyDescent="0.25">
      <c r="B18" s="43" t="s">
        <v>32</v>
      </c>
      <c r="C18" s="44" t="s">
        <v>33</v>
      </c>
      <c r="D18" s="45">
        <v>53.11</v>
      </c>
      <c r="E18" s="46">
        <f t="shared" si="2"/>
        <v>0</v>
      </c>
      <c r="F18" s="47">
        <f t="shared" si="3"/>
        <v>0</v>
      </c>
      <c r="G18" s="48">
        <v>20</v>
      </c>
      <c r="H18" s="48">
        <v>200</v>
      </c>
      <c r="I18" s="49"/>
      <c r="J18" s="50">
        <f>IFERROR(#REF!*I18,0)</f>
        <v>0</v>
      </c>
    </row>
    <row r="19" spans="1:12" ht="15.75" x14ac:dyDescent="0.25">
      <c r="B19" s="43" t="s">
        <v>34</v>
      </c>
      <c r="C19" s="44" t="s">
        <v>35</v>
      </c>
      <c r="D19" s="45">
        <v>168.29</v>
      </c>
      <c r="E19" s="46">
        <f t="shared" si="2"/>
        <v>0</v>
      </c>
      <c r="F19" s="47">
        <f t="shared" si="3"/>
        <v>0</v>
      </c>
      <c r="G19" s="48">
        <v>10</v>
      </c>
      <c r="H19" s="48">
        <v>100</v>
      </c>
      <c r="I19" s="49"/>
      <c r="J19" s="50">
        <f>IFERROR(#REF!*I19,0)</f>
        <v>0</v>
      </c>
    </row>
    <row r="20" spans="1:12" ht="15.75" x14ac:dyDescent="0.25">
      <c r="B20" s="43" t="s">
        <v>36</v>
      </c>
      <c r="C20" s="44" t="s">
        <v>37</v>
      </c>
      <c r="D20" s="45">
        <v>285.09999999999997</v>
      </c>
      <c r="E20" s="46">
        <f t="shared" si="2"/>
        <v>0</v>
      </c>
      <c r="F20" s="47">
        <f t="shared" si="3"/>
        <v>0</v>
      </c>
      <c r="G20" s="48">
        <v>5</v>
      </c>
      <c r="H20" s="48">
        <v>50</v>
      </c>
      <c r="I20" s="49"/>
      <c r="J20" s="50">
        <f>IFERROR(#REF!*I20,0)</f>
        <v>0</v>
      </c>
      <c r="L20" s="11"/>
    </row>
    <row r="21" spans="1:12" ht="15.75" x14ac:dyDescent="0.25">
      <c r="B21" s="43" t="s">
        <v>38</v>
      </c>
      <c r="C21" s="44" t="s">
        <v>39</v>
      </c>
      <c r="D21" s="45">
        <v>292.08999999999997</v>
      </c>
      <c r="E21" s="46">
        <f t="shared" si="2"/>
        <v>0</v>
      </c>
      <c r="F21" s="47">
        <f t="shared" si="3"/>
        <v>0</v>
      </c>
      <c r="G21" s="48">
        <v>5</v>
      </c>
      <c r="H21" s="48">
        <v>50</v>
      </c>
      <c r="I21" s="49"/>
      <c r="J21" s="50">
        <f>IFERROR(#REF!*I21,0)</f>
        <v>0</v>
      </c>
    </row>
    <row r="22" spans="1:12" ht="15.75" x14ac:dyDescent="0.25">
      <c r="B22" s="43" t="s">
        <v>40</v>
      </c>
      <c r="C22" s="44" t="s">
        <v>41</v>
      </c>
      <c r="D22" s="45">
        <v>520.22</v>
      </c>
      <c r="E22" s="46">
        <f t="shared" si="2"/>
        <v>0</v>
      </c>
      <c r="F22" s="47">
        <f t="shared" si="3"/>
        <v>0</v>
      </c>
      <c r="G22" s="48">
        <v>1</v>
      </c>
      <c r="H22" s="48">
        <v>25</v>
      </c>
      <c r="I22" s="49"/>
      <c r="J22" s="50">
        <f>IFERROR(#REF!*I22,0)</f>
        <v>0</v>
      </c>
    </row>
    <row r="23" spans="1:12" ht="15.75" x14ac:dyDescent="0.25">
      <c r="A23" s="1"/>
      <c r="B23" s="51"/>
      <c r="C23" s="52"/>
      <c r="D23" s="53" t="s">
        <v>13</v>
      </c>
      <c r="E23" s="54">
        <f t="shared" si="2"/>
        <v>0</v>
      </c>
      <c r="F23" s="55">
        <f t="shared" si="3"/>
        <v>0</v>
      </c>
      <c r="G23" s="56" t="s">
        <v>13</v>
      </c>
      <c r="H23" s="57" t="s">
        <v>13</v>
      </c>
      <c r="I23" s="58"/>
      <c r="J23" s="59"/>
      <c r="K23" s="1"/>
      <c r="L23" s="60"/>
    </row>
    <row r="24" spans="1:12" ht="15.75" x14ac:dyDescent="0.25">
      <c r="B24" s="43" t="s">
        <v>42</v>
      </c>
      <c r="C24" s="44" t="s">
        <v>43</v>
      </c>
      <c r="D24" s="45">
        <v>48.58</v>
      </c>
      <c r="E24" s="46">
        <f t="shared" si="2"/>
        <v>0</v>
      </c>
      <c r="F24" s="47">
        <f t="shared" si="3"/>
        <v>0</v>
      </c>
      <c r="G24" s="48">
        <v>25</v>
      </c>
      <c r="H24" s="48">
        <v>100</v>
      </c>
      <c r="I24" s="49"/>
      <c r="J24" s="50">
        <f>IFERROR(#REF!*I24,0)</f>
        <v>0</v>
      </c>
    </row>
    <row r="25" spans="1:12" ht="15.75" x14ac:dyDescent="0.25">
      <c r="B25" s="43" t="s">
        <v>44</v>
      </c>
      <c r="C25" s="44" t="s">
        <v>45</v>
      </c>
      <c r="D25" s="45">
        <v>85.2</v>
      </c>
      <c r="E25" s="46">
        <f t="shared" si="2"/>
        <v>0</v>
      </c>
      <c r="F25" s="47">
        <f t="shared" si="3"/>
        <v>0</v>
      </c>
      <c r="G25" s="48">
        <v>25</v>
      </c>
      <c r="H25" s="48">
        <v>100</v>
      </c>
      <c r="I25" s="49"/>
      <c r="J25" s="50">
        <f>IFERROR(#REF!*I25,0)</f>
        <v>0</v>
      </c>
    </row>
    <row r="26" spans="1:12" ht="15.75" x14ac:dyDescent="0.25">
      <c r="B26" s="43" t="s">
        <v>46</v>
      </c>
      <c r="C26" s="44" t="s">
        <v>47</v>
      </c>
      <c r="D26" s="45">
        <v>85.2</v>
      </c>
      <c r="E26" s="46">
        <f t="shared" si="2"/>
        <v>0</v>
      </c>
      <c r="F26" s="47">
        <f t="shared" si="3"/>
        <v>0</v>
      </c>
      <c r="G26" s="48">
        <v>25</v>
      </c>
      <c r="H26" s="48">
        <v>100</v>
      </c>
      <c r="I26" s="49"/>
      <c r="J26" s="50">
        <f>IFERROR(#REF!*I26,0)</f>
        <v>0</v>
      </c>
    </row>
    <row r="27" spans="1:12" ht="15.75" x14ac:dyDescent="0.25">
      <c r="B27" s="43" t="s">
        <v>48</v>
      </c>
      <c r="C27" s="44" t="s">
        <v>49</v>
      </c>
      <c r="D27" s="45">
        <v>105.5</v>
      </c>
      <c r="E27" s="46">
        <f t="shared" si="2"/>
        <v>0</v>
      </c>
      <c r="F27" s="47">
        <f t="shared" si="3"/>
        <v>0</v>
      </c>
      <c r="G27" s="48">
        <v>10</v>
      </c>
      <c r="H27" s="48">
        <v>250</v>
      </c>
      <c r="I27" s="49"/>
      <c r="J27" s="50">
        <f>IFERROR(#REF!*I27,0)</f>
        <v>0</v>
      </c>
    </row>
    <row r="28" spans="1:12" ht="15.75" x14ac:dyDescent="0.25">
      <c r="B28" s="43" t="s">
        <v>50</v>
      </c>
      <c r="C28" s="44" t="s">
        <v>51</v>
      </c>
      <c r="D28" s="45">
        <v>160.78</v>
      </c>
      <c r="E28" s="46">
        <f t="shared" si="2"/>
        <v>0</v>
      </c>
      <c r="F28" s="47">
        <f t="shared" si="3"/>
        <v>0</v>
      </c>
      <c r="G28" s="48">
        <v>10</v>
      </c>
      <c r="H28" s="48">
        <v>100</v>
      </c>
      <c r="I28" s="49"/>
      <c r="J28" s="50">
        <f>IFERROR(#REF!*I28,0)</f>
        <v>0</v>
      </c>
    </row>
    <row r="29" spans="1:12" ht="15.75" x14ac:dyDescent="0.25">
      <c r="B29" s="43" t="s">
        <v>52</v>
      </c>
      <c r="C29" s="44" t="s">
        <v>53</v>
      </c>
      <c r="D29" s="45">
        <v>100.75</v>
      </c>
      <c r="E29" s="46">
        <f t="shared" si="2"/>
        <v>0</v>
      </c>
      <c r="F29" s="47">
        <f t="shared" si="3"/>
        <v>0</v>
      </c>
      <c r="G29" s="48">
        <v>10</v>
      </c>
      <c r="H29" s="48">
        <v>100</v>
      </c>
      <c r="I29" s="49"/>
      <c r="J29" s="50">
        <f>IFERROR(#REF!*I29,0)</f>
        <v>0</v>
      </c>
    </row>
    <row r="30" spans="1:12" ht="15.75" x14ac:dyDescent="0.25">
      <c r="A30" s="1"/>
      <c r="B30" s="51"/>
      <c r="C30" s="52"/>
      <c r="D30" s="53" t="s">
        <v>13</v>
      </c>
      <c r="E30" s="54">
        <f t="shared" si="2"/>
        <v>0</v>
      </c>
      <c r="F30" s="55">
        <f t="shared" si="3"/>
        <v>0</v>
      </c>
      <c r="G30" s="56" t="s">
        <v>13</v>
      </c>
      <c r="H30" s="57" t="s">
        <v>13</v>
      </c>
      <c r="I30" s="58"/>
      <c r="J30" s="59"/>
      <c r="K30" s="1"/>
      <c r="L30" s="60"/>
    </row>
    <row r="31" spans="1:12" ht="15.75" x14ac:dyDescent="0.25">
      <c r="B31" s="43" t="s">
        <v>54</v>
      </c>
      <c r="C31" s="44" t="s">
        <v>55</v>
      </c>
      <c r="D31" s="45">
        <v>71.300000000000011</v>
      </c>
      <c r="E31" s="46">
        <f t="shared" si="2"/>
        <v>0</v>
      </c>
      <c r="F31" s="47">
        <f t="shared" si="3"/>
        <v>0</v>
      </c>
      <c r="G31" s="48">
        <v>1</v>
      </c>
      <c r="H31" s="48">
        <v>0</v>
      </c>
      <c r="I31" s="49"/>
      <c r="J31" s="50">
        <f>IFERROR(#REF!*I31,0)</f>
        <v>0</v>
      </c>
    </row>
    <row r="32" spans="1:12" ht="15.75" customHeight="1" x14ac:dyDescent="0.25">
      <c r="A32" s="61"/>
      <c r="B32" s="62"/>
      <c r="C32" s="35" t="s">
        <v>56</v>
      </c>
      <c r="D32" s="36" t="s">
        <v>13</v>
      </c>
      <c r="E32" s="37">
        <f t="shared" si="2"/>
        <v>0</v>
      </c>
      <c r="F32" s="38">
        <f t="shared" si="3"/>
        <v>0</v>
      </c>
      <c r="G32" s="39" t="s">
        <v>13</v>
      </c>
      <c r="H32" s="40" t="s">
        <v>13</v>
      </c>
      <c r="I32" s="41"/>
      <c r="J32" s="42"/>
      <c r="K32" s="1"/>
      <c r="L32" s="60"/>
    </row>
    <row r="33" spans="1:12" ht="15.75" x14ac:dyDescent="0.25">
      <c r="B33" s="43" t="s">
        <v>57</v>
      </c>
      <c r="C33" s="44" t="s">
        <v>58</v>
      </c>
      <c r="D33" s="45">
        <v>37.589999999999996</v>
      </c>
      <c r="E33" s="46">
        <f t="shared" si="2"/>
        <v>0</v>
      </c>
      <c r="F33" s="47">
        <f t="shared" si="3"/>
        <v>0</v>
      </c>
      <c r="G33" s="48">
        <v>20</v>
      </c>
      <c r="H33" s="48">
        <v>200</v>
      </c>
      <c r="I33" s="49"/>
      <c r="J33" s="50">
        <f>IFERROR(#REF!*I33,0)</f>
        <v>0</v>
      </c>
    </row>
    <row r="34" spans="1:12" ht="15.75" x14ac:dyDescent="0.25">
      <c r="B34" s="43" t="s">
        <v>59</v>
      </c>
      <c r="C34" s="44" t="s">
        <v>60</v>
      </c>
      <c r="D34" s="45">
        <v>67.56</v>
      </c>
      <c r="E34" s="46">
        <f t="shared" si="2"/>
        <v>0</v>
      </c>
      <c r="F34" s="47">
        <f t="shared" si="3"/>
        <v>0</v>
      </c>
      <c r="G34" s="48">
        <v>25</v>
      </c>
      <c r="H34" s="48">
        <v>250</v>
      </c>
      <c r="I34" s="49"/>
      <c r="J34" s="50">
        <f>IFERROR(#REF!*I34,0)</f>
        <v>0</v>
      </c>
    </row>
    <row r="35" spans="1:12" ht="15.75" x14ac:dyDescent="0.25">
      <c r="B35" s="43" t="s">
        <v>61</v>
      </c>
      <c r="C35" s="44" t="s">
        <v>62</v>
      </c>
      <c r="D35" s="45">
        <v>119.15</v>
      </c>
      <c r="E35" s="46">
        <f t="shared" si="2"/>
        <v>0</v>
      </c>
      <c r="F35" s="47">
        <f t="shared" si="3"/>
        <v>0</v>
      </c>
      <c r="G35" s="48">
        <v>10</v>
      </c>
      <c r="H35" s="48">
        <v>100</v>
      </c>
      <c r="I35" s="49"/>
      <c r="J35" s="50">
        <f>IFERROR(#REF!*I35,0)</f>
        <v>0</v>
      </c>
    </row>
    <row r="36" spans="1:12" ht="15.75" x14ac:dyDescent="0.25">
      <c r="B36" s="43" t="s">
        <v>63</v>
      </c>
      <c r="C36" s="44" t="s">
        <v>64</v>
      </c>
      <c r="D36" s="45">
        <v>230.98999999999998</v>
      </c>
      <c r="E36" s="46">
        <f t="shared" si="2"/>
        <v>0</v>
      </c>
      <c r="F36" s="47">
        <f t="shared" si="3"/>
        <v>0</v>
      </c>
      <c r="G36" s="48">
        <v>10</v>
      </c>
      <c r="H36" s="48">
        <v>100</v>
      </c>
      <c r="I36" s="49"/>
      <c r="J36" s="50">
        <f>IFERROR(#REF!*I36,0)</f>
        <v>0</v>
      </c>
    </row>
    <row r="37" spans="1:12" ht="15.75" x14ac:dyDescent="0.25">
      <c r="B37" s="43" t="s">
        <v>65</v>
      </c>
      <c r="C37" s="44" t="s">
        <v>66</v>
      </c>
      <c r="D37" s="45">
        <v>311.64</v>
      </c>
      <c r="E37" s="46">
        <f t="shared" si="2"/>
        <v>0</v>
      </c>
      <c r="F37" s="47">
        <f t="shared" si="3"/>
        <v>0</v>
      </c>
      <c r="G37" s="48">
        <v>5</v>
      </c>
      <c r="H37" s="48">
        <v>50</v>
      </c>
      <c r="I37" s="49"/>
      <c r="J37" s="50">
        <f>IFERROR(#REF!*I37,0)</f>
        <v>0</v>
      </c>
    </row>
    <row r="38" spans="1:12" ht="15.75" x14ac:dyDescent="0.25">
      <c r="B38" s="43" t="s">
        <v>67</v>
      </c>
      <c r="C38" s="44" t="s">
        <v>68</v>
      </c>
      <c r="D38" s="45">
        <v>508.92</v>
      </c>
      <c r="E38" s="46">
        <f t="shared" si="2"/>
        <v>0</v>
      </c>
      <c r="F38" s="47">
        <f t="shared" si="3"/>
        <v>0</v>
      </c>
      <c r="G38" s="48">
        <v>1</v>
      </c>
      <c r="H38" s="48">
        <v>25</v>
      </c>
      <c r="I38" s="49"/>
      <c r="J38" s="50">
        <f>IFERROR(#REF!*I38,0)</f>
        <v>0</v>
      </c>
    </row>
    <row r="39" spans="1:12" ht="15.75" x14ac:dyDescent="0.25">
      <c r="A39" s="1"/>
      <c r="B39" s="51"/>
      <c r="C39" s="52"/>
      <c r="D39" s="53" t="s">
        <v>13</v>
      </c>
      <c r="E39" s="54">
        <f t="shared" si="2"/>
        <v>0</v>
      </c>
      <c r="F39" s="55">
        <f t="shared" si="3"/>
        <v>0</v>
      </c>
      <c r="G39" s="56" t="s">
        <v>13</v>
      </c>
      <c r="H39" s="57" t="s">
        <v>13</v>
      </c>
      <c r="I39" s="58"/>
      <c r="J39" s="59"/>
      <c r="K39" s="1"/>
      <c r="L39" s="60"/>
    </row>
    <row r="40" spans="1:12" ht="15.75" x14ac:dyDescent="0.25">
      <c r="B40" s="43" t="s">
        <v>69</v>
      </c>
      <c r="C40" s="44" t="s">
        <v>70</v>
      </c>
      <c r="D40" s="45">
        <v>71.820000000000007</v>
      </c>
      <c r="E40" s="46">
        <f t="shared" si="2"/>
        <v>0</v>
      </c>
      <c r="F40" s="47">
        <f t="shared" si="3"/>
        <v>0</v>
      </c>
      <c r="G40" s="48">
        <v>25</v>
      </c>
      <c r="H40" s="48">
        <v>250</v>
      </c>
      <c r="I40" s="49"/>
      <c r="J40" s="50">
        <f>IFERROR(#REF!*I40,0)</f>
        <v>0</v>
      </c>
    </row>
    <row r="41" spans="1:12" ht="15.75" x14ac:dyDescent="0.25">
      <c r="B41" s="43" t="s">
        <v>71</v>
      </c>
      <c r="C41" s="44" t="s">
        <v>72</v>
      </c>
      <c r="D41" s="45">
        <v>84.9</v>
      </c>
      <c r="E41" s="46">
        <f t="shared" si="2"/>
        <v>0</v>
      </c>
      <c r="F41" s="47">
        <f t="shared" si="3"/>
        <v>0</v>
      </c>
      <c r="G41" s="48">
        <v>10</v>
      </c>
      <c r="H41" s="48">
        <v>200</v>
      </c>
      <c r="I41" s="49"/>
      <c r="J41" s="50">
        <f>IFERROR(#REF!*I41,0)</f>
        <v>0</v>
      </c>
      <c r="L41" s="11"/>
    </row>
    <row r="42" spans="1:12" ht="15.75" customHeight="1" x14ac:dyDescent="0.25">
      <c r="A42" s="61"/>
      <c r="B42" s="62"/>
      <c r="C42" s="35" t="s">
        <v>73</v>
      </c>
      <c r="D42" s="36" t="s">
        <v>13</v>
      </c>
      <c r="E42" s="37">
        <f t="shared" si="2"/>
        <v>0</v>
      </c>
      <c r="F42" s="38">
        <f t="shared" si="3"/>
        <v>0</v>
      </c>
      <c r="G42" s="39" t="s">
        <v>13</v>
      </c>
      <c r="H42" s="40" t="s">
        <v>13</v>
      </c>
      <c r="I42" s="41"/>
      <c r="J42" s="42"/>
      <c r="K42" s="1"/>
      <c r="L42" s="11"/>
    </row>
    <row r="43" spans="1:12" ht="15.75" x14ac:dyDescent="0.25">
      <c r="A43" s="1"/>
      <c r="B43" s="51"/>
      <c r="C43" s="52"/>
      <c r="D43" s="53" t="s">
        <v>13</v>
      </c>
      <c r="E43" s="54">
        <f t="shared" si="2"/>
        <v>0</v>
      </c>
      <c r="F43" s="55">
        <f t="shared" si="3"/>
        <v>0</v>
      </c>
      <c r="G43" s="56" t="s">
        <v>13</v>
      </c>
      <c r="H43" s="57" t="s">
        <v>13</v>
      </c>
      <c r="I43" s="58"/>
      <c r="J43" s="59"/>
      <c r="K43" s="1"/>
      <c r="L43" s="60"/>
    </row>
    <row r="44" spans="1:12" ht="15.75" x14ac:dyDescent="0.25">
      <c r="B44" s="43" t="s">
        <v>74</v>
      </c>
      <c r="C44" s="44" t="s">
        <v>75</v>
      </c>
      <c r="D44" s="45">
        <v>57.879999999999995</v>
      </c>
      <c r="E44" s="46">
        <f t="shared" si="2"/>
        <v>0</v>
      </c>
      <c r="F44" s="47">
        <f t="shared" si="3"/>
        <v>0</v>
      </c>
      <c r="G44" s="48">
        <v>50</v>
      </c>
      <c r="H44" s="48">
        <v>500</v>
      </c>
      <c r="I44" s="49"/>
      <c r="J44" s="50">
        <f>IFERROR(#REF!*I44,0)</f>
        <v>0</v>
      </c>
    </row>
    <row r="45" spans="1:12" ht="15.75" x14ac:dyDescent="0.25">
      <c r="B45" s="43" t="s">
        <v>76</v>
      </c>
      <c r="C45" s="44" t="s">
        <v>77</v>
      </c>
      <c r="D45" s="45">
        <v>46.699999999999996</v>
      </c>
      <c r="E45" s="46">
        <f t="shared" si="2"/>
        <v>0</v>
      </c>
      <c r="F45" s="47">
        <f t="shared" si="3"/>
        <v>0</v>
      </c>
      <c r="G45" s="48">
        <v>25</v>
      </c>
      <c r="H45" s="48">
        <v>250</v>
      </c>
      <c r="I45" s="49"/>
      <c r="J45" s="50">
        <f>IFERROR(#REF!*I45,0)</f>
        <v>0</v>
      </c>
    </row>
    <row r="46" spans="1:12" ht="15.75" x14ac:dyDescent="0.25">
      <c r="B46" s="43" t="s">
        <v>78</v>
      </c>
      <c r="C46" s="44" t="s">
        <v>79</v>
      </c>
      <c r="D46" s="45">
        <v>98.73</v>
      </c>
      <c r="E46" s="46">
        <f t="shared" si="2"/>
        <v>0</v>
      </c>
      <c r="F46" s="47">
        <f t="shared" si="3"/>
        <v>0</v>
      </c>
      <c r="G46" s="48">
        <v>10</v>
      </c>
      <c r="H46" s="48">
        <v>100</v>
      </c>
      <c r="I46" s="49"/>
      <c r="J46" s="50">
        <f>IFERROR(#REF!*I46,0)</f>
        <v>0</v>
      </c>
    </row>
    <row r="47" spans="1:12" ht="15.75" customHeight="1" x14ac:dyDescent="0.25">
      <c r="A47" s="33"/>
      <c r="B47" s="34"/>
      <c r="C47" s="35" t="s">
        <v>80</v>
      </c>
      <c r="D47" s="36" t="s">
        <v>13</v>
      </c>
      <c r="E47" s="37">
        <f t="shared" si="2"/>
        <v>0</v>
      </c>
      <c r="F47" s="38">
        <f t="shared" si="3"/>
        <v>0</v>
      </c>
      <c r="G47" s="39" t="s">
        <v>13</v>
      </c>
      <c r="H47" s="40" t="s">
        <v>13</v>
      </c>
      <c r="I47" s="41"/>
      <c r="J47" s="42"/>
      <c r="K47" s="1"/>
      <c r="L47" s="60"/>
    </row>
    <row r="48" spans="1:12" ht="15.75" x14ac:dyDescent="0.25">
      <c r="B48" s="43" t="s">
        <v>81</v>
      </c>
      <c r="C48" s="44" t="s">
        <v>82</v>
      </c>
      <c r="D48" s="45">
        <v>52.419999999999995</v>
      </c>
      <c r="E48" s="46">
        <f t="shared" si="2"/>
        <v>0</v>
      </c>
      <c r="F48" s="47">
        <f t="shared" si="3"/>
        <v>0</v>
      </c>
      <c r="G48" s="48">
        <v>25</v>
      </c>
      <c r="H48" s="48">
        <v>250</v>
      </c>
      <c r="I48" s="49"/>
      <c r="J48" s="50">
        <f>IFERROR(#REF!*I48,0)</f>
        <v>0</v>
      </c>
    </row>
    <row r="49" spans="1:12" ht="15.75" x14ac:dyDescent="0.25">
      <c r="B49" s="43" t="s">
        <v>83</v>
      </c>
      <c r="C49" s="44" t="s">
        <v>84</v>
      </c>
      <c r="D49" s="45">
        <v>56.43</v>
      </c>
      <c r="E49" s="46">
        <f t="shared" si="2"/>
        <v>0</v>
      </c>
      <c r="F49" s="47">
        <f t="shared" si="3"/>
        <v>0</v>
      </c>
      <c r="G49" s="48">
        <v>25</v>
      </c>
      <c r="H49" s="48">
        <v>250</v>
      </c>
      <c r="I49" s="49"/>
      <c r="J49" s="50">
        <f>IFERROR(#REF!*I49,0)</f>
        <v>0</v>
      </c>
    </row>
    <row r="50" spans="1:12" ht="15.75" x14ac:dyDescent="0.25">
      <c r="B50" s="43" t="s">
        <v>85</v>
      </c>
      <c r="C50" s="44" t="s">
        <v>86</v>
      </c>
      <c r="D50" s="45">
        <v>104.83</v>
      </c>
      <c r="E50" s="46">
        <f t="shared" si="2"/>
        <v>0</v>
      </c>
      <c r="F50" s="47">
        <f t="shared" si="3"/>
        <v>0</v>
      </c>
      <c r="G50" s="48">
        <v>10</v>
      </c>
      <c r="H50" s="48">
        <v>100</v>
      </c>
      <c r="I50" s="49"/>
      <c r="J50" s="50">
        <f>IFERROR(#REF!*I50,0)</f>
        <v>0</v>
      </c>
    </row>
    <row r="51" spans="1:12" ht="15.75" x14ac:dyDescent="0.25">
      <c r="B51" s="43" t="s">
        <v>87</v>
      </c>
      <c r="C51" s="44" t="s">
        <v>88</v>
      </c>
      <c r="D51" s="45">
        <v>404.4</v>
      </c>
      <c r="E51" s="46">
        <f t="shared" si="2"/>
        <v>0</v>
      </c>
      <c r="F51" s="47">
        <f t="shared" si="3"/>
        <v>0</v>
      </c>
      <c r="G51" s="48">
        <v>10</v>
      </c>
      <c r="H51" s="48">
        <v>100</v>
      </c>
      <c r="I51" s="49"/>
      <c r="J51" s="50">
        <f>IFERROR(#REF!*I51,0)</f>
        <v>0</v>
      </c>
    </row>
    <row r="52" spans="1:12" ht="15.75" customHeight="1" x14ac:dyDescent="0.25">
      <c r="A52" s="33"/>
      <c r="B52" s="34"/>
      <c r="C52" s="35" t="s">
        <v>89</v>
      </c>
      <c r="D52" s="36" t="s">
        <v>13</v>
      </c>
      <c r="E52" s="37">
        <f t="shared" si="2"/>
        <v>0</v>
      </c>
      <c r="F52" s="38">
        <f t="shared" si="3"/>
        <v>0</v>
      </c>
      <c r="G52" s="39" t="s">
        <v>13</v>
      </c>
      <c r="H52" s="40" t="s">
        <v>13</v>
      </c>
      <c r="I52" s="41"/>
      <c r="J52" s="42"/>
      <c r="K52" s="1"/>
      <c r="L52" s="60"/>
    </row>
    <row r="53" spans="1:12" ht="15.75" x14ac:dyDescent="0.25">
      <c r="B53" s="43" t="s">
        <v>90</v>
      </c>
      <c r="C53" s="44" t="s">
        <v>91</v>
      </c>
      <c r="D53" s="45">
        <v>60.11</v>
      </c>
      <c r="E53" s="46">
        <f t="shared" si="2"/>
        <v>0</v>
      </c>
      <c r="F53" s="47">
        <f t="shared" si="3"/>
        <v>0</v>
      </c>
      <c r="G53" s="48">
        <v>25</v>
      </c>
      <c r="H53" s="48">
        <v>100</v>
      </c>
      <c r="I53" s="49"/>
      <c r="J53" s="50">
        <f>IFERROR(#REF!*I53,0)</f>
        <v>0</v>
      </c>
    </row>
    <row r="54" spans="1:12" ht="15.75" customHeight="1" x14ac:dyDescent="0.25">
      <c r="B54" s="43" t="s">
        <v>92</v>
      </c>
      <c r="C54" s="44" t="s">
        <v>93</v>
      </c>
      <c r="D54" s="45">
        <v>97.320000000000007</v>
      </c>
      <c r="E54" s="46">
        <f t="shared" si="2"/>
        <v>0</v>
      </c>
      <c r="F54" s="47">
        <f t="shared" si="3"/>
        <v>0</v>
      </c>
      <c r="G54" s="48">
        <v>25</v>
      </c>
      <c r="H54" s="48">
        <v>100</v>
      </c>
      <c r="I54" s="49"/>
      <c r="J54" s="50">
        <f>IFERROR(#REF!*I54,0)</f>
        <v>0</v>
      </c>
    </row>
    <row r="55" spans="1:12" ht="15.75" x14ac:dyDescent="0.25">
      <c r="B55" s="43" t="s">
        <v>94</v>
      </c>
      <c r="C55" s="44" t="s">
        <v>95</v>
      </c>
      <c r="D55" s="45">
        <v>229.53</v>
      </c>
      <c r="E55" s="46">
        <f t="shared" si="2"/>
        <v>0</v>
      </c>
      <c r="F55" s="47">
        <f t="shared" si="3"/>
        <v>0</v>
      </c>
      <c r="G55" s="48">
        <v>10</v>
      </c>
      <c r="H55" s="48">
        <v>100</v>
      </c>
      <c r="I55" s="49"/>
      <c r="J55" s="50">
        <f>IFERROR(#REF!*I55,0)</f>
        <v>0</v>
      </c>
    </row>
    <row r="56" spans="1:12" ht="15.75" x14ac:dyDescent="0.25">
      <c r="B56" s="43" t="s">
        <v>96</v>
      </c>
      <c r="C56" s="44" t="s">
        <v>97</v>
      </c>
      <c r="D56" s="45">
        <v>304.28999999999996</v>
      </c>
      <c r="E56" s="46">
        <f t="shared" si="2"/>
        <v>0</v>
      </c>
      <c r="F56" s="47">
        <f t="shared" si="3"/>
        <v>0</v>
      </c>
      <c r="G56" s="48">
        <v>5</v>
      </c>
      <c r="H56" s="48">
        <v>50</v>
      </c>
      <c r="I56" s="49"/>
      <c r="J56" s="50">
        <f>IFERROR(#REF!*I56,0)</f>
        <v>0</v>
      </c>
    </row>
    <row r="57" spans="1:12" ht="15.75" x14ac:dyDescent="0.25">
      <c r="A57" s="1"/>
      <c r="B57" s="51"/>
      <c r="C57" s="52"/>
      <c r="D57" s="53" t="s">
        <v>13</v>
      </c>
      <c r="E57" s="54">
        <f t="shared" si="2"/>
        <v>0</v>
      </c>
      <c r="F57" s="55">
        <f t="shared" si="3"/>
        <v>0</v>
      </c>
      <c r="G57" s="56" t="s">
        <v>13</v>
      </c>
      <c r="H57" s="57" t="s">
        <v>13</v>
      </c>
      <c r="I57" s="58"/>
      <c r="J57" s="59"/>
      <c r="K57" s="1"/>
      <c r="L57" s="60"/>
    </row>
    <row r="58" spans="1:12" ht="15.75" x14ac:dyDescent="0.25">
      <c r="B58" s="43" t="s">
        <v>98</v>
      </c>
      <c r="C58" s="44" t="s">
        <v>99</v>
      </c>
      <c r="D58" s="45">
        <v>60.86</v>
      </c>
      <c r="E58" s="46">
        <f t="shared" si="2"/>
        <v>0</v>
      </c>
      <c r="F58" s="47">
        <f t="shared" si="3"/>
        <v>0</v>
      </c>
      <c r="G58" s="48">
        <v>25</v>
      </c>
      <c r="H58" s="48">
        <v>250</v>
      </c>
      <c r="I58" s="49"/>
      <c r="J58" s="50">
        <f>IFERROR(#REF!*I58,0)</f>
        <v>0</v>
      </c>
    </row>
    <row r="59" spans="1:12" ht="15.75" x14ac:dyDescent="0.25">
      <c r="B59" s="43" t="s">
        <v>100</v>
      </c>
      <c r="C59" s="44" t="s">
        <v>101</v>
      </c>
      <c r="D59" s="45">
        <v>112.73</v>
      </c>
      <c r="E59" s="46">
        <f t="shared" si="2"/>
        <v>0</v>
      </c>
      <c r="F59" s="47">
        <f t="shared" si="3"/>
        <v>0</v>
      </c>
      <c r="G59" s="48">
        <v>25</v>
      </c>
      <c r="H59" s="48">
        <v>250</v>
      </c>
      <c r="I59" s="49"/>
      <c r="J59" s="50">
        <f>IFERROR(#REF!*I59,0)</f>
        <v>0</v>
      </c>
    </row>
    <row r="60" spans="1:12" ht="15.75" x14ac:dyDescent="0.25">
      <c r="A60" s="1"/>
      <c r="B60" s="51"/>
      <c r="C60" s="52"/>
      <c r="D60" s="53" t="s">
        <v>13</v>
      </c>
      <c r="E60" s="54">
        <f t="shared" si="2"/>
        <v>0</v>
      </c>
      <c r="F60" s="55">
        <f t="shared" si="3"/>
        <v>0</v>
      </c>
      <c r="G60" s="56" t="s">
        <v>13</v>
      </c>
      <c r="H60" s="57" t="s">
        <v>13</v>
      </c>
      <c r="I60" s="58"/>
      <c r="J60" s="59"/>
      <c r="K60" s="1"/>
      <c r="L60" s="60"/>
    </row>
    <row r="61" spans="1:12" ht="15.75" x14ac:dyDescent="0.25">
      <c r="B61" s="43" t="s">
        <v>102</v>
      </c>
      <c r="C61" s="44" t="s">
        <v>103</v>
      </c>
      <c r="D61" s="45">
        <v>101.91000000000001</v>
      </c>
      <c r="E61" s="46">
        <f t="shared" si="2"/>
        <v>0</v>
      </c>
      <c r="F61" s="47">
        <f t="shared" si="3"/>
        <v>0</v>
      </c>
      <c r="G61" s="48">
        <v>25</v>
      </c>
      <c r="H61" s="48">
        <v>100</v>
      </c>
      <c r="I61" s="49"/>
      <c r="J61" s="50">
        <f>IFERROR(#REF!*I61,0)</f>
        <v>0</v>
      </c>
    </row>
    <row r="62" spans="1:12" ht="15.75" x14ac:dyDescent="0.25">
      <c r="B62" s="43" t="s">
        <v>104</v>
      </c>
      <c r="C62" s="44" t="s">
        <v>105</v>
      </c>
      <c r="D62" s="45">
        <v>208.19</v>
      </c>
      <c r="E62" s="46">
        <f t="shared" si="2"/>
        <v>0</v>
      </c>
      <c r="F62" s="47">
        <f t="shared" si="3"/>
        <v>0</v>
      </c>
      <c r="G62" s="48">
        <v>10</v>
      </c>
      <c r="H62" s="48">
        <v>100</v>
      </c>
      <c r="I62" s="49"/>
      <c r="J62" s="50">
        <f>IFERROR(#REF!*I62,0)</f>
        <v>0</v>
      </c>
    </row>
    <row r="63" spans="1:12" ht="15.75" x14ac:dyDescent="0.25">
      <c r="A63" s="1"/>
      <c r="B63" s="51"/>
      <c r="C63" s="52"/>
      <c r="D63" s="53" t="s">
        <v>13</v>
      </c>
      <c r="E63" s="54">
        <f t="shared" si="2"/>
        <v>0</v>
      </c>
      <c r="F63" s="55">
        <f t="shared" si="3"/>
        <v>0</v>
      </c>
      <c r="G63" s="56" t="s">
        <v>13</v>
      </c>
      <c r="H63" s="57" t="s">
        <v>13</v>
      </c>
      <c r="I63" s="58"/>
      <c r="J63" s="59"/>
      <c r="K63" s="1"/>
      <c r="L63" s="60"/>
    </row>
    <row r="64" spans="1:12" ht="15.75" x14ac:dyDescent="0.25">
      <c r="B64" s="43" t="s">
        <v>106</v>
      </c>
      <c r="C64" s="44" t="s">
        <v>107</v>
      </c>
      <c r="D64" s="45">
        <v>149.12</v>
      </c>
      <c r="E64" s="46">
        <f t="shared" si="2"/>
        <v>0</v>
      </c>
      <c r="F64" s="47">
        <f t="shared" si="3"/>
        <v>0</v>
      </c>
      <c r="G64" s="48">
        <v>10</v>
      </c>
      <c r="H64" s="48">
        <v>100</v>
      </c>
      <c r="I64" s="49"/>
      <c r="J64" s="50">
        <f>IFERROR(#REF!*I64,0)</f>
        <v>0</v>
      </c>
    </row>
    <row r="65" spans="1:12" ht="15.75" x14ac:dyDescent="0.25">
      <c r="B65" s="43" t="s">
        <v>108</v>
      </c>
      <c r="C65" s="44" t="s">
        <v>109</v>
      </c>
      <c r="D65" s="45">
        <v>157.44999999999999</v>
      </c>
      <c r="E65" s="46">
        <f t="shared" si="2"/>
        <v>0</v>
      </c>
      <c r="F65" s="47">
        <f t="shared" si="3"/>
        <v>0</v>
      </c>
      <c r="G65" s="48">
        <v>25</v>
      </c>
      <c r="H65" s="48">
        <v>250</v>
      </c>
      <c r="I65" s="49"/>
      <c r="J65" s="50">
        <f>IFERROR(#REF!*I65,0)</f>
        <v>0</v>
      </c>
    </row>
    <row r="66" spans="1:12" ht="15.75" x14ac:dyDescent="0.25">
      <c r="A66" s="1"/>
      <c r="B66" s="51"/>
      <c r="C66" s="52"/>
      <c r="D66" s="53" t="s">
        <v>13</v>
      </c>
      <c r="E66" s="54">
        <f t="shared" si="2"/>
        <v>0</v>
      </c>
      <c r="F66" s="55">
        <f t="shared" si="3"/>
        <v>0</v>
      </c>
      <c r="G66" s="56" t="s">
        <v>13</v>
      </c>
      <c r="H66" s="57" t="s">
        <v>13</v>
      </c>
      <c r="I66" s="58"/>
      <c r="J66" s="59"/>
      <c r="K66" s="1"/>
      <c r="L66" s="60"/>
    </row>
    <row r="67" spans="1:12" ht="15.75" x14ac:dyDescent="0.25">
      <c r="B67" s="43" t="s">
        <v>110</v>
      </c>
      <c r="C67" s="44" t="s">
        <v>111</v>
      </c>
      <c r="D67" s="45">
        <v>235.22</v>
      </c>
      <c r="E67" s="46">
        <f t="shared" si="2"/>
        <v>0</v>
      </c>
      <c r="F67" s="47">
        <f t="shared" si="3"/>
        <v>0</v>
      </c>
      <c r="G67" s="48">
        <v>25</v>
      </c>
      <c r="H67" s="48">
        <v>150</v>
      </c>
      <c r="I67" s="49"/>
      <c r="J67" s="50">
        <f>IFERROR(#REF!*I67,0)</f>
        <v>0</v>
      </c>
    </row>
    <row r="68" spans="1:12" ht="15.75" customHeight="1" x14ac:dyDescent="0.25">
      <c r="B68" s="43" t="s">
        <v>112</v>
      </c>
      <c r="C68" s="44" t="s">
        <v>113</v>
      </c>
      <c r="D68" s="45">
        <v>246.67999999999998</v>
      </c>
      <c r="E68" s="46">
        <f t="shared" si="2"/>
        <v>0</v>
      </c>
      <c r="F68" s="47">
        <f t="shared" si="3"/>
        <v>0</v>
      </c>
      <c r="G68" s="48">
        <v>25</v>
      </c>
      <c r="H68" s="48">
        <v>100</v>
      </c>
      <c r="I68" s="49"/>
      <c r="J68" s="50">
        <f>IFERROR(#REF!*I68,0)</f>
        <v>0</v>
      </c>
    </row>
    <row r="69" spans="1:12" ht="15.75" x14ac:dyDescent="0.25">
      <c r="B69" s="43" t="s">
        <v>114</v>
      </c>
      <c r="C69" s="44" t="s">
        <v>115</v>
      </c>
      <c r="D69" s="45">
        <v>246.67999999999998</v>
      </c>
      <c r="E69" s="46">
        <f t="shared" si="2"/>
        <v>0</v>
      </c>
      <c r="F69" s="47">
        <f t="shared" si="3"/>
        <v>0</v>
      </c>
      <c r="G69" s="48">
        <v>5</v>
      </c>
      <c r="H69" s="48">
        <v>100</v>
      </c>
      <c r="I69" s="49"/>
      <c r="J69" s="50">
        <f>IFERROR(#REF!*I69,0)</f>
        <v>0</v>
      </c>
    </row>
    <row r="70" spans="1:12" ht="15.75" x14ac:dyDescent="0.25">
      <c r="A70" s="1"/>
      <c r="B70" s="51"/>
      <c r="C70" s="52"/>
      <c r="D70" s="53" t="s">
        <v>13</v>
      </c>
      <c r="E70" s="54">
        <f t="shared" ref="E70:E133" si="4">IF(D70=0,"NET",E$2)</f>
        <v>0</v>
      </c>
      <c r="F70" s="55">
        <f t="shared" ref="F70:F133" si="5">IFERROR(ROUND(D70*E70,2),0)</f>
        <v>0</v>
      </c>
      <c r="G70" s="56" t="s">
        <v>13</v>
      </c>
      <c r="H70" s="57" t="s">
        <v>13</v>
      </c>
      <c r="I70" s="58"/>
      <c r="J70" s="59"/>
      <c r="K70" s="1"/>
      <c r="L70" s="60"/>
    </row>
    <row r="71" spans="1:12" ht="15.75" x14ac:dyDescent="0.25">
      <c r="B71" s="43" t="s">
        <v>116</v>
      </c>
      <c r="C71" s="44" t="s">
        <v>117</v>
      </c>
      <c r="D71" s="45">
        <v>359.69</v>
      </c>
      <c r="E71" s="46">
        <f t="shared" si="4"/>
        <v>0</v>
      </c>
      <c r="F71" s="47">
        <f t="shared" si="5"/>
        <v>0</v>
      </c>
      <c r="G71" s="48">
        <v>5</v>
      </c>
      <c r="H71" s="48">
        <v>50</v>
      </c>
      <c r="I71" s="49"/>
      <c r="J71" s="50">
        <f>IFERROR(#REF!*I71,0)</f>
        <v>0</v>
      </c>
    </row>
    <row r="72" spans="1:12" ht="15.75" x14ac:dyDescent="0.25">
      <c r="B72" s="43" t="s">
        <v>118</v>
      </c>
      <c r="C72" s="44" t="s">
        <v>119</v>
      </c>
      <c r="D72" s="45">
        <v>359.69</v>
      </c>
      <c r="E72" s="46">
        <f t="shared" si="4"/>
        <v>0</v>
      </c>
      <c r="F72" s="47">
        <f t="shared" si="5"/>
        <v>0</v>
      </c>
      <c r="G72" s="48">
        <v>5</v>
      </c>
      <c r="H72" s="48">
        <v>50</v>
      </c>
      <c r="I72" s="49"/>
      <c r="J72" s="50">
        <f>IFERROR(#REF!*I72,0)</f>
        <v>0</v>
      </c>
    </row>
    <row r="73" spans="1:12" ht="15.75" x14ac:dyDescent="0.25">
      <c r="B73" s="43" t="s">
        <v>120</v>
      </c>
      <c r="C73" s="44" t="s">
        <v>121</v>
      </c>
      <c r="D73" s="45">
        <v>359.69</v>
      </c>
      <c r="E73" s="46">
        <f t="shared" si="4"/>
        <v>0</v>
      </c>
      <c r="F73" s="47">
        <f t="shared" si="5"/>
        <v>0</v>
      </c>
      <c r="G73" s="48">
        <v>5</v>
      </c>
      <c r="H73" s="48">
        <v>50</v>
      </c>
      <c r="I73" s="49"/>
      <c r="J73" s="50">
        <f>IFERROR(#REF!*I73,0)</f>
        <v>0</v>
      </c>
    </row>
    <row r="74" spans="1:12" ht="15.75" x14ac:dyDescent="0.25">
      <c r="A74" s="1"/>
      <c r="B74" s="51"/>
      <c r="C74" s="52"/>
      <c r="D74" s="53" t="s">
        <v>13</v>
      </c>
      <c r="E74" s="54">
        <f t="shared" si="4"/>
        <v>0</v>
      </c>
      <c r="F74" s="55">
        <f t="shared" si="5"/>
        <v>0</v>
      </c>
      <c r="G74" s="56" t="s">
        <v>13</v>
      </c>
      <c r="H74" s="57" t="s">
        <v>13</v>
      </c>
      <c r="I74" s="58"/>
      <c r="J74" s="59"/>
      <c r="K74" s="1"/>
      <c r="L74" s="60"/>
    </row>
    <row r="75" spans="1:12" ht="15.75" x14ac:dyDescent="0.25">
      <c r="B75" s="43" t="s">
        <v>122</v>
      </c>
      <c r="C75" s="44" t="s">
        <v>123</v>
      </c>
      <c r="D75" s="45">
        <v>385.2</v>
      </c>
      <c r="E75" s="46">
        <f t="shared" si="4"/>
        <v>0</v>
      </c>
      <c r="F75" s="47">
        <f t="shared" si="5"/>
        <v>0</v>
      </c>
      <c r="G75" s="48">
        <v>1</v>
      </c>
      <c r="H75" s="48">
        <v>25</v>
      </c>
      <c r="I75" s="49"/>
      <c r="J75" s="50">
        <f>IFERROR(#REF!*I75,0)</f>
        <v>0</v>
      </c>
    </row>
    <row r="76" spans="1:12" ht="15.75" x14ac:dyDescent="0.25">
      <c r="B76" s="43" t="s">
        <v>124</v>
      </c>
      <c r="C76" s="44" t="s">
        <v>125</v>
      </c>
      <c r="D76" s="45">
        <v>385.2</v>
      </c>
      <c r="E76" s="46">
        <f t="shared" si="4"/>
        <v>0</v>
      </c>
      <c r="F76" s="47">
        <f t="shared" si="5"/>
        <v>0</v>
      </c>
      <c r="G76" s="48">
        <v>5</v>
      </c>
      <c r="H76" s="48">
        <v>50</v>
      </c>
      <c r="I76" s="49"/>
      <c r="J76" s="50">
        <f>IFERROR(#REF!*I76,0)</f>
        <v>0</v>
      </c>
    </row>
    <row r="77" spans="1:12" ht="15.75" x14ac:dyDescent="0.25">
      <c r="B77" s="43" t="s">
        <v>126</v>
      </c>
      <c r="C77" s="44" t="s">
        <v>127</v>
      </c>
      <c r="D77" s="45">
        <v>584.45000000000005</v>
      </c>
      <c r="E77" s="46">
        <f t="shared" si="4"/>
        <v>0</v>
      </c>
      <c r="F77" s="47">
        <f t="shared" si="5"/>
        <v>0</v>
      </c>
      <c r="G77" s="48">
        <v>1</v>
      </c>
      <c r="H77" s="48">
        <v>25</v>
      </c>
      <c r="I77" s="49"/>
      <c r="J77" s="50">
        <f>IFERROR(#REF!*I77,0)</f>
        <v>0</v>
      </c>
    </row>
    <row r="78" spans="1:12" ht="15.75" customHeight="1" x14ac:dyDescent="0.25">
      <c r="A78" s="61"/>
      <c r="B78" s="62"/>
      <c r="C78" s="35" t="s">
        <v>128</v>
      </c>
      <c r="D78" s="36" t="s">
        <v>13</v>
      </c>
      <c r="E78" s="37">
        <f t="shared" si="4"/>
        <v>0</v>
      </c>
      <c r="F78" s="38">
        <f t="shared" si="5"/>
        <v>0</v>
      </c>
      <c r="G78" s="39" t="s">
        <v>13</v>
      </c>
      <c r="H78" s="40" t="s">
        <v>13</v>
      </c>
      <c r="I78" s="41"/>
      <c r="J78" s="42"/>
      <c r="K78" s="1"/>
      <c r="L78" s="60"/>
    </row>
    <row r="79" spans="1:12" ht="15.75" x14ac:dyDescent="0.25">
      <c r="B79" s="43" t="s">
        <v>129</v>
      </c>
      <c r="C79" s="44" t="s">
        <v>130</v>
      </c>
      <c r="D79" s="45">
        <v>57.629999999999995</v>
      </c>
      <c r="E79" s="46">
        <f t="shared" si="4"/>
        <v>0</v>
      </c>
      <c r="F79" s="47">
        <f t="shared" si="5"/>
        <v>0</v>
      </c>
      <c r="G79" s="48">
        <v>25</v>
      </c>
      <c r="H79" s="48">
        <v>250</v>
      </c>
      <c r="I79" s="49"/>
      <c r="J79" s="50">
        <f>IFERROR(#REF!*I79,0)</f>
        <v>0</v>
      </c>
    </row>
    <row r="80" spans="1:12" ht="15.75" x14ac:dyDescent="0.25">
      <c r="B80" s="43" t="s">
        <v>131</v>
      </c>
      <c r="C80" s="44" t="s">
        <v>132</v>
      </c>
      <c r="D80" s="45">
        <v>109.84</v>
      </c>
      <c r="E80" s="46">
        <f t="shared" si="4"/>
        <v>0</v>
      </c>
      <c r="F80" s="47">
        <f t="shared" si="5"/>
        <v>0</v>
      </c>
      <c r="G80" s="48">
        <v>25</v>
      </c>
      <c r="H80" s="48">
        <v>250</v>
      </c>
      <c r="I80" s="49"/>
      <c r="J80" s="50">
        <f>IFERROR(#REF!*I80,0)</f>
        <v>0</v>
      </c>
    </row>
    <row r="81" spans="1:12" ht="15.75" x14ac:dyDescent="0.25">
      <c r="B81" s="43" t="s">
        <v>133</v>
      </c>
      <c r="C81" s="44" t="s">
        <v>134</v>
      </c>
      <c r="D81" s="45">
        <v>348.48</v>
      </c>
      <c r="E81" s="46">
        <f t="shared" si="4"/>
        <v>0</v>
      </c>
      <c r="F81" s="47">
        <f t="shared" si="5"/>
        <v>0</v>
      </c>
      <c r="G81" s="48">
        <v>10</v>
      </c>
      <c r="H81" s="48">
        <v>200</v>
      </c>
      <c r="I81" s="49"/>
      <c r="J81" s="50">
        <f>IFERROR(#REF!*I81,0)</f>
        <v>0</v>
      </c>
    </row>
    <row r="82" spans="1:12" ht="15.75" x14ac:dyDescent="0.25">
      <c r="A82" s="1"/>
      <c r="B82" s="51"/>
      <c r="C82" s="52"/>
      <c r="D82" s="53" t="s">
        <v>13</v>
      </c>
      <c r="E82" s="54">
        <f t="shared" si="4"/>
        <v>0</v>
      </c>
      <c r="F82" s="55">
        <f t="shared" si="5"/>
        <v>0</v>
      </c>
      <c r="G82" s="56" t="s">
        <v>13</v>
      </c>
      <c r="H82" s="57" t="s">
        <v>13</v>
      </c>
      <c r="I82" s="58"/>
      <c r="J82" s="59"/>
      <c r="K82" s="1"/>
      <c r="L82" s="60"/>
    </row>
    <row r="83" spans="1:12" ht="15.75" customHeight="1" x14ac:dyDescent="0.25">
      <c r="B83" s="43" t="s">
        <v>135</v>
      </c>
      <c r="C83" s="44" t="s">
        <v>136</v>
      </c>
      <c r="D83" s="45">
        <v>86.68</v>
      </c>
      <c r="E83" s="46">
        <f t="shared" si="4"/>
        <v>0</v>
      </c>
      <c r="F83" s="47">
        <f t="shared" si="5"/>
        <v>0</v>
      </c>
      <c r="G83" s="48">
        <v>25</v>
      </c>
      <c r="H83" s="48">
        <v>100</v>
      </c>
      <c r="I83" s="49"/>
      <c r="J83" s="50">
        <f>IFERROR(#REF!*I83,0)</f>
        <v>0</v>
      </c>
    </row>
    <row r="84" spans="1:12" ht="15.75" x14ac:dyDescent="0.25">
      <c r="A84" s="1"/>
      <c r="B84" s="51"/>
      <c r="C84" s="52"/>
      <c r="D84" s="53" t="s">
        <v>13</v>
      </c>
      <c r="E84" s="54">
        <f t="shared" si="4"/>
        <v>0</v>
      </c>
      <c r="F84" s="55">
        <f t="shared" si="5"/>
        <v>0</v>
      </c>
      <c r="G84" s="56" t="s">
        <v>13</v>
      </c>
      <c r="H84" s="57" t="s">
        <v>13</v>
      </c>
      <c r="I84" s="58"/>
      <c r="J84" s="59"/>
      <c r="K84" s="1"/>
      <c r="L84" s="60"/>
    </row>
    <row r="85" spans="1:12" ht="15.75" x14ac:dyDescent="0.25">
      <c r="B85" s="43" t="s">
        <v>137</v>
      </c>
      <c r="C85" s="44" t="s">
        <v>138</v>
      </c>
      <c r="D85" s="45">
        <v>230.54999999999998</v>
      </c>
      <c r="E85" s="46">
        <f t="shared" si="4"/>
        <v>0</v>
      </c>
      <c r="F85" s="47">
        <f t="shared" si="5"/>
        <v>0</v>
      </c>
      <c r="G85" s="48">
        <v>10</v>
      </c>
      <c r="H85" s="48">
        <v>100</v>
      </c>
      <c r="I85" s="49"/>
      <c r="J85" s="50">
        <f>IFERROR(#REF!*I85,0)</f>
        <v>0</v>
      </c>
    </row>
    <row r="86" spans="1:12" ht="15.75" x14ac:dyDescent="0.25">
      <c r="B86" s="43" t="s">
        <v>139</v>
      </c>
      <c r="C86" s="44" t="s">
        <v>140</v>
      </c>
      <c r="D86" s="45">
        <v>241.29</v>
      </c>
      <c r="E86" s="46">
        <f t="shared" si="4"/>
        <v>0</v>
      </c>
      <c r="F86" s="47">
        <f t="shared" si="5"/>
        <v>0</v>
      </c>
      <c r="G86" s="48">
        <v>10</v>
      </c>
      <c r="H86" s="48">
        <v>100</v>
      </c>
      <c r="I86" s="49"/>
      <c r="J86" s="50">
        <f>IFERROR(#REF!*I86,0)</f>
        <v>0</v>
      </c>
    </row>
    <row r="87" spans="1:12" ht="15.75" x14ac:dyDescent="0.25">
      <c r="A87" s="1"/>
      <c r="B87" s="51"/>
      <c r="C87" s="52"/>
      <c r="D87" s="53" t="s">
        <v>13</v>
      </c>
      <c r="E87" s="54">
        <f t="shared" si="4"/>
        <v>0</v>
      </c>
      <c r="F87" s="55">
        <f t="shared" si="5"/>
        <v>0</v>
      </c>
      <c r="G87" s="56" t="s">
        <v>13</v>
      </c>
      <c r="H87" s="57" t="s">
        <v>13</v>
      </c>
      <c r="I87" s="58"/>
      <c r="J87" s="59"/>
      <c r="K87" s="1"/>
      <c r="L87" s="60"/>
    </row>
    <row r="88" spans="1:12" ht="15.75" x14ac:dyDescent="0.25">
      <c r="B88" s="43" t="s">
        <v>141</v>
      </c>
      <c r="C88" s="44" t="s">
        <v>142</v>
      </c>
      <c r="D88" s="45">
        <v>371.71999999999997</v>
      </c>
      <c r="E88" s="46">
        <f t="shared" si="4"/>
        <v>0</v>
      </c>
      <c r="F88" s="47">
        <f t="shared" si="5"/>
        <v>0</v>
      </c>
      <c r="G88" s="48">
        <v>5</v>
      </c>
      <c r="H88" s="48">
        <v>50</v>
      </c>
      <c r="I88" s="49"/>
      <c r="J88" s="50">
        <f>IFERROR(#REF!*I88,0)</f>
        <v>0</v>
      </c>
    </row>
    <row r="89" spans="1:12" ht="15.75" x14ac:dyDescent="0.25">
      <c r="B89" s="43" t="s">
        <v>143</v>
      </c>
      <c r="C89" s="44" t="s">
        <v>144</v>
      </c>
      <c r="D89" s="45">
        <v>371.71999999999997</v>
      </c>
      <c r="E89" s="46">
        <f t="shared" si="4"/>
        <v>0</v>
      </c>
      <c r="F89" s="47">
        <f t="shared" si="5"/>
        <v>0</v>
      </c>
      <c r="G89" s="48">
        <v>5</v>
      </c>
      <c r="H89" s="48">
        <v>50</v>
      </c>
      <c r="I89" s="49"/>
      <c r="J89" s="50">
        <f>IFERROR(#REF!*I89,0)</f>
        <v>0</v>
      </c>
    </row>
    <row r="90" spans="1:12" ht="15.75" x14ac:dyDescent="0.25">
      <c r="A90" s="1"/>
      <c r="B90" s="51"/>
      <c r="C90" s="52"/>
      <c r="D90" s="53" t="s">
        <v>13</v>
      </c>
      <c r="E90" s="54">
        <f t="shared" si="4"/>
        <v>0</v>
      </c>
      <c r="F90" s="55">
        <f t="shared" si="5"/>
        <v>0</v>
      </c>
      <c r="G90" s="56" t="s">
        <v>13</v>
      </c>
      <c r="H90" s="57" t="s">
        <v>13</v>
      </c>
      <c r="I90" s="58"/>
      <c r="J90" s="59"/>
      <c r="K90" s="1"/>
      <c r="L90" s="60"/>
    </row>
    <row r="91" spans="1:12" ht="15.75" x14ac:dyDescent="0.25">
      <c r="B91" s="43" t="s">
        <v>145</v>
      </c>
      <c r="C91" s="44" t="s">
        <v>146</v>
      </c>
      <c r="D91" s="45">
        <v>536.53</v>
      </c>
      <c r="E91" s="46">
        <f t="shared" si="4"/>
        <v>0</v>
      </c>
      <c r="F91" s="47">
        <f t="shared" si="5"/>
        <v>0</v>
      </c>
      <c r="G91" s="48">
        <v>5</v>
      </c>
      <c r="H91" s="48">
        <v>50</v>
      </c>
      <c r="I91" s="49"/>
      <c r="J91" s="50">
        <f>IFERROR(#REF!*I91,0)</f>
        <v>0</v>
      </c>
    </row>
    <row r="92" spans="1:12" ht="15.75" x14ac:dyDescent="0.25">
      <c r="A92" s="1"/>
      <c r="B92" s="51"/>
      <c r="C92" s="52"/>
      <c r="D92" s="53" t="s">
        <v>13</v>
      </c>
      <c r="E92" s="54">
        <f t="shared" si="4"/>
        <v>0</v>
      </c>
      <c r="F92" s="55">
        <f t="shared" si="5"/>
        <v>0</v>
      </c>
      <c r="G92" s="56" t="s">
        <v>13</v>
      </c>
      <c r="H92" s="57" t="s">
        <v>13</v>
      </c>
      <c r="I92" s="58"/>
      <c r="J92" s="59"/>
      <c r="K92" s="1"/>
      <c r="L92" s="60"/>
    </row>
    <row r="93" spans="1:12" ht="15.75" x14ac:dyDescent="0.25">
      <c r="B93" s="70" t="s">
        <v>147</v>
      </c>
      <c r="C93" s="44" t="s">
        <v>148</v>
      </c>
      <c r="D93" s="45">
        <v>485.69</v>
      </c>
      <c r="E93" s="46">
        <f t="shared" si="4"/>
        <v>0</v>
      </c>
      <c r="F93" s="47">
        <f t="shared" si="5"/>
        <v>0</v>
      </c>
      <c r="G93" s="48">
        <v>5</v>
      </c>
      <c r="H93" s="48">
        <v>25</v>
      </c>
      <c r="I93" s="49"/>
      <c r="J93" s="50">
        <f>IFERROR(#REF!*I93,0)</f>
        <v>0</v>
      </c>
    </row>
    <row r="94" spans="1:12" ht="15.75" x14ac:dyDescent="0.25">
      <c r="B94" s="43" t="s">
        <v>149</v>
      </c>
      <c r="C94" s="44" t="s">
        <v>150</v>
      </c>
      <c r="D94" s="45" t="s">
        <v>13</v>
      </c>
      <c r="E94" s="46">
        <f t="shared" si="4"/>
        <v>0</v>
      </c>
      <c r="F94" s="47">
        <f t="shared" si="5"/>
        <v>0</v>
      </c>
      <c r="G94" s="48" t="s">
        <v>13</v>
      </c>
      <c r="H94" s="48" t="s">
        <v>13</v>
      </c>
      <c r="I94" s="49"/>
      <c r="J94" s="50">
        <f>IFERROR(#REF!*I94,0)</f>
        <v>0</v>
      </c>
    </row>
    <row r="95" spans="1:12" ht="15.75" customHeight="1" x14ac:dyDescent="0.25">
      <c r="A95" s="61"/>
      <c r="B95" s="62"/>
      <c r="C95" s="35" t="s">
        <v>151</v>
      </c>
      <c r="D95" s="36" t="s">
        <v>13</v>
      </c>
      <c r="E95" s="37">
        <f t="shared" si="4"/>
        <v>0</v>
      </c>
      <c r="F95" s="38">
        <f t="shared" si="5"/>
        <v>0</v>
      </c>
      <c r="G95" s="39" t="s">
        <v>13</v>
      </c>
      <c r="H95" s="40" t="s">
        <v>13</v>
      </c>
      <c r="I95" s="41"/>
      <c r="J95" s="42"/>
      <c r="K95" s="1"/>
      <c r="L95" s="60"/>
    </row>
    <row r="96" spans="1:12" ht="15.75" x14ac:dyDescent="0.25">
      <c r="B96" s="43" t="s">
        <v>152</v>
      </c>
      <c r="C96" s="44" t="s">
        <v>153</v>
      </c>
      <c r="D96" s="45">
        <v>150.97</v>
      </c>
      <c r="E96" s="46">
        <f t="shared" si="4"/>
        <v>0</v>
      </c>
      <c r="F96" s="47">
        <f t="shared" si="5"/>
        <v>0</v>
      </c>
      <c r="G96" s="48">
        <v>10</v>
      </c>
      <c r="H96" s="48">
        <v>100</v>
      </c>
      <c r="I96" s="49"/>
      <c r="J96" s="50">
        <f>IFERROR(#REF!*I96,0)</f>
        <v>0</v>
      </c>
    </row>
    <row r="97" spans="1:12" ht="15.75" x14ac:dyDescent="0.25">
      <c r="A97" s="1"/>
      <c r="B97" s="51"/>
      <c r="C97" s="52"/>
      <c r="D97" s="53" t="s">
        <v>13</v>
      </c>
      <c r="E97" s="54">
        <f t="shared" si="4"/>
        <v>0</v>
      </c>
      <c r="F97" s="55">
        <f t="shared" si="5"/>
        <v>0</v>
      </c>
      <c r="G97" s="56" t="s">
        <v>13</v>
      </c>
      <c r="H97" s="57" t="s">
        <v>13</v>
      </c>
      <c r="I97" s="58"/>
      <c r="J97" s="59"/>
      <c r="K97" s="1"/>
      <c r="L97" s="60"/>
    </row>
    <row r="98" spans="1:12" ht="15.75" x14ac:dyDescent="0.25">
      <c r="B98" s="43" t="s">
        <v>154</v>
      </c>
      <c r="C98" s="44" t="s">
        <v>155</v>
      </c>
      <c r="D98" s="45">
        <v>76.92</v>
      </c>
      <c r="E98" s="46">
        <f t="shared" si="4"/>
        <v>0</v>
      </c>
      <c r="F98" s="47">
        <f t="shared" si="5"/>
        <v>0</v>
      </c>
      <c r="G98" s="48">
        <v>25</v>
      </c>
      <c r="H98" s="48">
        <v>100</v>
      </c>
      <c r="I98" s="49"/>
      <c r="J98" s="50">
        <f>IFERROR(#REF!*I98,0)</f>
        <v>0</v>
      </c>
    </row>
    <row r="99" spans="1:12" ht="15.75" x14ac:dyDescent="0.25">
      <c r="B99" s="43" t="s">
        <v>156</v>
      </c>
      <c r="C99" s="44" t="s">
        <v>157</v>
      </c>
      <c r="D99" s="45">
        <v>0</v>
      </c>
      <c r="E99" s="46" t="str">
        <f t="shared" si="4"/>
        <v>NET</v>
      </c>
      <c r="F99" s="47">
        <f t="shared" si="5"/>
        <v>0</v>
      </c>
      <c r="G99" s="48">
        <v>25</v>
      </c>
      <c r="H99" s="48">
        <v>200</v>
      </c>
      <c r="I99" s="49"/>
      <c r="J99" s="50">
        <f>IFERROR(#REF!*I99,0)</f>
        <v>0</v>
      </c>
    </row>
    <row r="100" spans="1:12" ht="15.75" x14ac:dyDescent="0.25">
      <c r="B100" s="63" t="s">
        <v>158</v>
      </c>
      <c r="C100" s="44" t="s">
        <v>159</v>
      </c>
      <c r="D100" s="45">
        <v>127.88000000000001</v>
      </c>
      <c r="E100" s="46">
        <f t="shared" si="4"/>
        <v>0</v>
      </c>
      <c r="F100" s="47">
        <f t="shared" si="5"/>
        <v>0</v>
      </c>
      <c r="G100" s="48">
        <v>10</v>
      </c>
      <c r="H100" s="48">
        <v>200</v>
      </c>
      <c r="I100" s="49"/>
      <c r="J100" s="50">
        <f>IFERROR(#REF!*I100,0)</f>
        <v>0</v>
      </c>
      <c r="L100" s="11"/>
    </row>
    <row r="101" spans="1:12" ht="15.75" customHeight="1" x14ac:dyDescent="0.25">
      <c r="A101" s="33"/>
      <c r="B101" s="34"/>
      <c r="C101" s="35" t="s">
        <v>160</v>
      </c>
      <c r="D101" s="36" t="s">
        <v>13</v>
      </c>
      <c r="E101" s="37">
        <f t="shared" si="4"/>
        <v>0</v>
      </c>
      <c r="F101" s="38">
        <f t="shared" si="5"/>
        <v>0</v>
      </c>
      <c r="G101" s="39" t="s">
        <v>13</v>
      </c>
      <c r="H101" s="40" t="s">
        <v>13</v>
      </c>
      <c r="I101" s="41"/>
      <c r="J101" s="42"/>
      <c r="K101" s="1"/>
      <c r="L101" s="60"/>
    </row>
    <row r="102" spans="1:12" ht="15.75" x14ac:dyDescent="0.25">
      <c r="B102" s="43" t="s">
        <v>161</v>
      </c>
      <c r="C102" s="44" t="s">
        <v>162</v>
      </c>
      <c r="D102" s="45">
        <v>139.62</v>
      </c>
      <c r="E102" s="46">
        <f t="shared" si="4"/>
        <v>0</v>
      </c>
      <c r="F102" s="47">
        <f t="shared" si="5"/>
        <v>0</v>
      </c>
      <c r="G102" s="48">
        <v>25</v>
      </c>
      <c r="H102" s="48">
        <v>250</v>
      </c>
      <c r="I102" s="49"/>
      <c r="J102" s="50">
        <f>IFERROR(#REF!*I102,0)</f>
        <v>0</v>
      </c>
    </row>
    <row r="103" spans="1:12" ht="15.75" x14ac:dyDescent="0.25">
      <c r="B103" s="43" t="s">
        <v>163</v>
      </c>
      <c r="C103" s="44" t="s">
        <v>164</v>
      </c>
      <c r="D103" s="45">
        <v>190.10999999999999</v>
      </c>
      <c r="E103" s="46">
        <f t="shared" si="4"/>
        <v>0</v>
      </c>
      <c r="F103" s="47">
        <f t="shared" si="5"/>
        <v>0</v>
      </c>
      <c r="G103" s="48">
        <v>25</v>
      </c>
      <c r="H103" s="48">
        <v>225</v>
      </c>
      <c r="I103" s="49"/>
      <c r="J103" s="50">
        <f>IFERROR(#REF!*I103,0)</f>
        <v>0</v>
      </c>
    </row>
    <row r="104" spans="1:12" ht="15.75" x14ac:dyDescent="0.25">
      <c r="B104" s="43" t="s">
        <v>165</v>
      </c>
      <c r="C104" s="44" t="s">
        <v>166</v>
      </c>
      <c r="D104" s="45">
        <v>395.42</v>
      </c>
      <c r="E104" s="46">
        <f t="shared" si="4"/>
        <v>0</v>
      </c>
      <c r="F104" s="47">
        <f t="shared" si="5"/>
        <v>0</v>
      </c>
      <c r="G104" s="48">
        <v>10</v>
      </c>
      <c r="H104" s="48">
        <v>30</v>
      </c>
      <c r="I104" s="49"/>
      <c r="J104" s="50">
        <f>IFERROR(#REF!*I104,0)</f>
        <v>0</v>
      </c>
      <c r="L104" s="11"/>
    </row>
    <row r="105" spans="1:12" ht="15.75" x14ac:dyDescent="0.25">
      <c r="B105" s="43" t="s">
        <v>167</v>
      </c>
      <c r="C105" s="44" t="s">
        <v>168</v>
      </c>
      <c r="D105" s="45">
        <v>737.12</v>
      </c>
      <c r="E105" s="46">
        <f t="shared" si="4"/>
        <v>0</v>
      </c>
      <c r="F105" s="47">
        <f t="shared" si="5"/>
        <v>0</v>
      </c>
      <c r="G105" s="48">
        <v>5</v>
      </c>
      <c r="H105" s="48">
        <v>30</v>
      </c>
      <c r="I105" s="49"/>
      <c r="J105" s="50">
        <f>IFERROR(#REF!*I105,0)</f>
        <v>0</v>
      </c>
    </row>
    <row r="106" spans="1:12" ht="15.75" x14ac:dyDescent="0.25">
      <c r="B106" s="43" t="s">
        <v>169</v>
      </c>
      <c r="C106" s="44" t="s">
        <v>170</v>
      </c>
      <c r="D106" s="45" t="s">
        <v>13</v>
      </c>
      <c r="E106" s="46">
        <f t="shared" si="4"/>
        <v>0</v>
      </c>
      <c r="F106" s="47">
        <f t="shared" si="5"/>
        <v>0</v>
      </c>
      <c r="G106" s="48" t="s">
        <v>13</v>
      </c>
      <c r="H106" s="48" t="s">
        <v>13</v>
      </c>
      <c r="I106" s="49"/>
      <c r="J106" s="50">
        <f>IFERROR(#REF!*I106,0)</f>
        <v>0</v>
      </c>
    </row>
    <row r="107" spans="1:12" ht="15.75" x14ac:dyDescent="0.25">
      <c r="B107" s="43" t="s">
        <v>171</v>
      </c>
      <c r="C107" s="44" t="s">
        <v>172</v>
      </c>
      <c r="D107" s="45">
        <v>1577.52</v>
      </c>
      <c r="E107" s="46">
        <f t="shared" si="4"/>
        <v>0</v>
      </c>
      <c r="F107" s="47">
        <f t="shared" si="5"/>
        <v>0</v>
      </c>
      <c r="G107" s="48">
        <v>5</v>
      </c>
      <c r="H107" s="48">
        <v>25</v>
      </c>
      <c r="I107" s="49"/>
      <c r="J107" s="50">
        <f>IFERROR(#REF!*I107,0)</f>
        <v>0</v>
      </c>
    </row>
    <row r="108" spans="1:12" ht="15.75" x14ac:dyDescent="0.25">
      <c r="A108" s="1"/>
      <c r="B108" s="51"/>
      <c r="C108" s="52"/>
      <c r="D108" s="53" t="s">
        <v>13</v>
      </c>
      <c r="E108" s="54">
        <f t="shared" si="4"/>
        <v>0</v>
      </c>
      <c r="F108" s="55">
        <f t="shared" si="5"/>
        <v>0</v>
      </c>
      <c r="G108" s="56" t="s">
        <v>13</v>
      </c>
      <c r="H108" s="57" t="s">
        <v>13</v>
      </c>
      <c r="I108" s="58"/>
      <c r="J108" s="59"/>
      <c r="K108" s="1"/>
      <c r="L108" s="60"/>
    </row>
    <row r="109" spans="1:12" ht="15.75" x14ac:dyDescent="0.25">
      <c r="B109" s="43" t="s">
        <v>173</v>
      </c>
      <c r="C109" s="44" t="s">
        <v>174</v>
      </c>
      <c r="D109" s="45">
        <v>150.91</v>
      </c>
      <c r="E109" s="46">
        <f t="shared" si="4"/>
        <v>0</v>
      </c>
      <c r="F109" s="47">
        <f t="shared" si="5"/>
        <v>0</v>
      </c>
      <c r="G109" s="48">
        <v>25</v>
      </c>
      <c r="H109" s="48">
        <v>250</v>
      </c>
      <c r="I109" s="49"/>
      <c r="J109" s="50">
        <f>IFERROR(#REF!*I109,0)</f>
        <v>0</v>
      </c>
    </row>
    <row r="110" spans="1:12" ht="15.75" x14ac:dyDescent="0.25">
      <c r="B110" s="43" t="s">
        <v>175</v>
      </c>
      <c r="C110" s="44" t="s">
        <v>176</v>
      </c>
      <c r="D110" s="45">
        <v>110.2</v>
      </c>
      <c r="E110" s="46">
        <f t="shared" si="4"/>
        <v>0</v>
      </c>
      <c r="F110" s="47">
        <f t="shared" si="5"/>
        <v>0</v>
      </c>
      <c r="G110" s="48">
        <v>25</v>
      </c>
      <c r="H110" s="48">
        <v>250</v>
      </c>
      <c r="I110" s="49"/>
      <c r="J110" s="50">
        <f>IFERROR(#REF!*I110,0)</f>
        <v>0</v>
      </c>
    </row>
    <row r="111" spans="1:12" ht="15.75" x14ac:dyDescent="0.25">
      <c r="B111" s="43" t="s">
        <v>177</v>
      </c>
      <c r="C111" s="44" t="s">
        <v>178</v>
      </c>
      <c r="D111" s="45">
        <v>165.29999999999998</v>
      </c>
      <c r="E111" s="46">
        <f t="shared" si="4"/>
        <v>0</v>
      </c>
      <c r="F111" s="47">
        <f t="shared" si="5"/>
        <v>0</v>
      </c>
      <c r="G111" s="48">
        <v>10</v>
      </c>
      <c r="H111" s="48">
        <v>100</v>
      </c>
      <c r="I111" s="49"/>
      <c r="J111" s="50">
        <f>IFERROR(#REF!*I111,0)</f>
        <v>0</v>
      </c>
      <c r="L111" s="11"/>
    </row>
    <row r="112" spans="1:12" ht="15.75" x14ac:dyDescent="0.25">
      <c r="B112" s="43" t="s">
        <v>179</v>
      </c>
      <c r="C112" s="44" t="s">
        <v>180</v>
      </c>
      <c r="D112" s="45">
        <v>407.03</v>
      </c>
      <c r="E112" s="46">
        <f t="shared" si="4"/>
        <v>0</v>
      </c>
      <c r="F112" s="47">
        <f t="shared" si="5"/>
        <v>0</v>
      </c>
      <c r="G112" s="48">
        <v>10</v>
      </c>
      <c r="H112" s="48">
        <v>100</v>
      </c>
      <c r="I112" s="49"/>
      <c r="J112" s="50">
        <f>IFERROR(#REF!*I112,0)</f>
        <v>0</v>
      </c>
    </row>
    <row r="113" spans="1:12" ht="15.75" x14ac:dyDescent="0.25">
      <c r="B113" s="43" t="s">
        <v>181</v>
      </c>
      <c r="C113" s="44" t="s">
        <v>182</v>
      </c>
      <c r="D113" s="45">
        <v>504.52</v>
      </c>
      <c r="E113" s="46">
        <f t="shared" si="4"/>
        <v>0</v>
      </c>
      <c r="F113" s="47">
        <f t="shared" si="5"/>
        <v>0</v>
      </c>
      <c r="G113" s="48">
        <v>5</v>
      </c>
      <c r="H113" s="48">
        <v>100</v>
      </c>
      <c r="I113" s="49"/>
      <c r="J113" s="50">
        <f>IFERROR(#REF!*I113,0)</f>
        <v>0</v>
      </c>
    </row>
    <row r="114" spans="1:12" ht="15.75" x14ac:dyDescent="0.25">
      <c r="B114" s="43" t="s">
        <v>183</v>
      </c>
      <c r="C114" s="44" t="s">
        <v>184</v>
      </c>
      <c r="D114" s="45">
        <v>530.12</v>
      </c>
      <c r="E114" s="46">
        <f t="shared" si="4"/>
        <v>0</v>
      </c>
      <c r="F114" s="47">
        <f t="shared" si="5"/>
        <v>0</v>
      </c>
      <c r="G114" s="48">
        <v>1</v>
      </c>
      <c r="H114" s="48">
        <v>50</v>
      </c>
      <c r="I114" s="49"/>
      <c r="J114" s="50">
        <f>IFERROR(#REF!*I114,0)</f>
        <v>0</v>
      </c>
    </row>
    <row r="115" spans="1:12" ht="15.75" x14ac:dyDescent="0.25">
      <c r="B115" s="43" t="s">
        <v>185</v>
      </c>
      <c r="C115" s="44" t="s">
        <v>186</v>
      </c>
      <c r="D115" s="45">
        <v>814.05</v>
      </c>
      <c r="E115" s="46">
        <f t="shared" si="4"/>
        <v>0</v>
      </c>
      <c r="F115" s="47">
        <f t="shared" si="5"/>
        <v>0</v>
      </c>
      <c r="G115" s="48">
        <v>1</v>
      </c>
      <c r="H115" s="48">
        <v>50</v>
      </c>
      <c r="I115" s="49"/>
      <c r="J115" s="50">
        <f>IFERROR(#REF!*I115,0)</f>
        <v>0</v>
      </c>
      <c r="L115" s="11"/>
    </row>
    <row r="116" spans="1:12" ht="15.75" customHeight="1" x14ac:dyDescent="0.25">
      <c r="A116" s="33"/>
      <c r="B116" s="34"/>
      <c r="C116" s="35" t="s">
        <v>187</v>
      </c>
      <c r="D116" s="36" t="s">
        <v>13</v>
      </c>
      <c r="E116" s="37">
        <f t="shared" si="4"/>
        <v>0</v>
      </c>
      <c r="F116" s="38">
        <f t="shared" si="5"/>
        <v>0</v>
      </c>
      <c r="G116" s="39" t="s">
        <v>13</v>
      </c>
      <c r="H116" s="40" t="s">
        <v>13</v>
      </c>
      <c r="I116" s="41"/>
      <c r="J116" s="42"/>
      <c r="K116" s="1"/>
      <c r="L116" s="60"/>
    </row>
    <row r="117" spans="1:12" ht="15.75" x14ac:dyDescent="0.25">
      <c r="B117" s="43" t="s">
        <v>188</v>
      </c>
      <c r="C117" s="44" t="s">
        <v>189</v>
      </c>
      <c r="D117" s="45">
        <v>1070.9100000000001</v>
      </c>
      <c r="E117" s="46">
        <f t="shared" si="4"/>
        <v>0</v>
      </c>
      <c r="F117" s="47">
        <f t="shared" si="5"/>
        <v>0</v>
      </c>
      <c r="G117" s="48">
        <v>1</v>
      </c>
      <c r="H117" s="48">
        <v>10</v>
      </c>
      <c r="I117" s="49"/>
      <c r="J117" s="50">
        <f>IFERROR(#REF!*I117,0)</f>
        <v>0</v>
      </c>
    </row>
    <row r="118" spans="1:12" ht="15.75" x14ac:dyDescent="0.25">
      <c r="A118" s="1"/>
      <c r="B118" s="51"/>
      <c r="C118" s="52"/>
      <c r="D118" s="53" t="s">
        <v>13</v>
      </c>
      <c r="E118" s="54">
        <f t="shared" si="4"/>
        <v>0</v>
      </c>
      <c r="F118" s="55">
        <f t="shared" si="5"/>
        <v>0</v>
      </c>
      <c r="G118" s="56" t="s">
        <v>13</v>
      </c>
      <c r="H118" s="57" t="s">
        <v>13</v>
      </c>
      <c r="I118" s="58"/>
      <c r="J118" s="59"/>
      <c r="K118" s="1"/>
      <c r="L118" s="60"/>
    </row>
    <row r="119" spans="1:12" ht="15.75" x14ac:dyDescent="0.25">
      <c r="B119" s="43" t="s">
        <v>190</v>
      </c>
      <c r="C119" s="44" t="s">
        <v>191</v>
      </c>
      <c r="D119" s="45">
        <v>196.54999999999998</v>
      </c>
      <c r="E119" s="46">
        <f t="shared" si="4"/>
        <v>0</v>
      </c>
      <c r="F119" s="47">
        <f t="shared" si="5"/>
        <v>0</v>
      </c>
      <c r="G119" s="48">
        <v>10</v>
      </c>
      <c r="H119" s="48">
        <v>100</v>
      </c>
      <c r="I119" s="49"/>
      <c r="J119" s="50">
        <f>IFERROR(#REF!*I119,0)</f>
        <v>0</v>
      </c>
    </row>
    <row r="120" spans="1:12" ht="15.75" x14ac:dyDescent="0.25">
      <c r="A120" s="1"/>
      <c r="B120" s="51"/>
      <c r="C120" s="52"/>
      <c r="D120" s="53" t="s">
        <v>13</v>
      </c>
      <c r="E120" s="54">
        <f t="shared" si="4"/>
        <v>0</v>
      </c>
      <c r="F120" s="55">
        <f t="shared" si="5"/>
        <v>0</v>
      </c>
      <c r="G120" s="56" t="s">
        <v>13</v>
      </c>
      <c r="H120" s="57" t="s">
        <v>13</v>
      </c>
      <c r="I120" s="58"/>
      <c r="J120" s="59"/>
      <c r="K120" s="1"/>
      <c r="L120" s="60"/>
    </row>
    <row r="121" spans="1:12" ht="15.75" x14ac:dyDescent="0.25">
      <c r="B121" s="43" t="s">
        <v>192</v>
      </c>
      <c r="C121" s="44" t="s">
        <v>193</v>
      </c>
      <c r="D121" s="45">
        <v>225.35</v>
      </c>
      <c r="E121" s="46">
        <f t="shared" si="4"/>
        <v>0</v>
      </c>
      <c r="F121" s="47">
        <f t="shared" si="5"/>
        <v>0</v>
      </c>
      <c r="G121" s="48">
        <v>10</v>
      </c>
      <c r="H121" s="48">
        <v>250</v>
      </c>
      <c r="I121" s="49"/>
      <c r="J121" s="50">
        <f>IFERROR(#REF!*I121,0)</f>
        <v>0</v>
      </c>
    </row>
    <row r="122" spans="1:12" ht="15.75" x14ac:dyDescent="0.25">
      <c r="B122" s="43" t="s">
        <v>194</v>
      </c>
      <c r="C122" s="44" t="s">
        <v>195</v>
      </c>
      <c r="D122" s="45">
        <v>0</v>
      </c>
      <c r="E122" s="46" t="str">
        <f t="shared" si="4"/>
        <v>NET</v>
      </c>
      <c r="F122" s="47">
        <f t="shared" si="5"/>
        <v>0</v>
      </c>
      <c r="G122" s="48">
        <v>5</v>
      </c>
      <c r="H122" s="48">
        <v>100</v>
      </c>
      <c r="I122" s="49"/>
      <c r="J122" s="50">
        <f>IFERROR(#REF!*I122,0)</f>
        <v>0</v>
      </c>
    </row>
    <row r="123" spans="1:12" ht="15.75" x14ac:dyDescent="0.25">
      <c r="A123" s="1"/>
      <c r="B123" s="51"/>
      <c r="C123" s="52"/>
      <c r="D123" s="53" t="s">
        <v>13</v>
      </c>
      <c r="E123" s="54">
        <f t="shared" si="4"/>
        <v>0</v>
      </c>
      <c r="F123" s="55">
        <f t="shared" si="5"/>
        <v>0</v>
      </c>
      <c r="G123" s="56" t="s">
        <v>13</v>
      </c>
      <c r="H123" s="57" t="s">
        <v>13</v>
      </c>
      <c r="I123" s="58"/>
      <c r="J123" s="59"/>
      <c r="K123" s="1"/>
      <c r="L123" s="60"/>
    </row>
    <row r="124" spans="1:12" ht="15.75" x14ac:dyDescent="0.25">
      <c r="B124" s="43" t="s">
        <v>196</v>
      </c>
      <c r="C124" s="44" t="s">
        <v>197</v>
      </c>
      <c r="D124" s="45">
        <v>237.10999999999999</v>
      </c>
      <c r="E124" s="46">
        <f t="shared" si="4"/>
        <v>0</v>
      </c>
      <c r="F124" s="47">
        <f t="shared" si="5"/>
        <v>0</v>
      </c>
      <c r="G124" s="48">
        <v>10</v>
      </c>
      <c r="H124" s="48">
        <v>100</v>
      </c>
      <c r="I124" s="49"/>
      <c r="J124" s="50">
        <f>IFERROR(#REF!*I124,0)</f>
        <v>0</v>
      </c>
    </row>
    <row r="125" spans="1:12" ht="15.75" x14ac:dyDescent="0.25">
      <c r="A125" s="1"/>
      <c r="B125" s="51"/>
      <c r="C125" s="52"/>
      <c r="D125" s="53" t="s">
        <v>13</v>
      </c>
      <c r="E125" s="54">
        <f t="shared" si="4"/>
        <v>0</v>
      </c>
      <c r="F125" s="55">
        <f t="shared" si="5"/>
        <v>0</v>
      </c>
      <c r="G125" s="56" t="s">
        <v>13</v>
      </c>
      <c r="H125" s="57" t="s">
        <v>13</v>
      </c>
      <c r="I125" s="58"/>
      <c r="J125" s="59"/>
      <c r="K125" s="1"/>
      <c r="L125" s="60"/>
    </row>
    <row r="126" spans="1:12" ht="15.75" x14ac:dyDescent="0.25">
      <c r="B126" s="43" t="s">
        <v>198</v>
      </c>
      <c r="C126" s="44" t="s">
        <v>199</v>
      </c>
      <c r="D126" s="45">
        <v>0</v>
      </c>
      <c r="E126" s="46" t="str">
        <f t="shared" si="4"/>
        <v>NET</v>
      </c>
      <c r="F126" s="47">
        <f t="shared" si="5"/>
        <v>0</v>
      </c>
      <c r="G126" s="48">
        <v>5</v>
      </c>
      <c r="H126" s="48">
        <v>50</v>
      </c>
      <c r="I126" s="49"/>
      <c r="J126" s="50">
        <f>IFERROR(#REF!*I126,0)</f>
        <v>0</v>
      </c>
    </row>
    <row r="127" spans="1:12" ht="15.75" customHeight="1" x14ac:dyDescent="0.25">
      <c r="A127" s="61"/>
      <c r="B127" s="62"/>
      <c r="C127" s="35" t="s">
        <v>200</v>
      </c>
      <c r="D127" s="36" t="s">
        <v>13</v>
      </c>
      <c r="E127" s="37">
        <f t="shared" si="4"/>
        <v>0</v>
      </c>
      <c r="F127" s="38">
        <f t="shared" si="5"/>
        <v>0</v>
      </c>
      <c r="G127" s="39" t="s">
        <v>13</v>
      </c>
      <c r="H127" s="40" t="s">
        <v>13</v>
      </c>
      <c r="I127" s="41"/>
      <c r="J127" s="42"/>
      <c r="K127" s="1"/>
      <c r="L127" s="60"/>
    </row>
    <row r="128" spans="1:12" ht="15.75" x14ac:dyDescent="0.25">
      <c r="B128" s="43" t="s">
        <v>201</v>
      </c>
      <c r="C128" s="44" t="s">
        <v>202</v>
      </c>
      <c r="D128" s="45">
        <v>68.690000000000012</v>
      </c>
      <c r="E128" s="46">
        <f t="shared" si="4"/>
        <v>0</v>
      </c>
      <c r="F128" s="47">
        <f t="shared" si="5"/>
        <v>0</v>
      </c>
      <c r="G128" s="48">
        <v>50</v>
      </c>
      <c r="H128" s="48">
        <v>500</v>
      </c>
      <c r="I128" s="49"/>
      <c r="J128" s="50">
        <f>IFERROR(#REF!*I128,0)</f>
        <v>0</v>
      </c>
    </row>
    <row r="129" spans="1:12" ht="15.75" customHeight="1" x14ac:dyDescent="0.25">
      <c r="A129" s="33"/>
      <c r="B129" s="34"/>
      <c r="C129" s="35" t="s">
        <v>203</v>
      </c>
      <c r="D129" s="36" t="s">
        <v>13</v>
      </c>
      <c r="E129" s="37">
        <f t="shared" si="4"/>
        <v>0</v>
      </c>
      <c r="F129" s="38">
        <f t="shared" si="5"/>
        <v>0</v>
      </c>
      <c r="G129" s="39" t="s">
        <v>13</v>
      </c>
      <c r="H129" s="40" t="s">
        <v>13</v>
      </c>
      <c r="I129" s="41"/>
      <c r="J129" s="42"/>
      <c r="K129" s="1"/>
      <c r="L129" s="60"/>
    </row>
    <row r="130" spans="1:12" ht="15.75" x14ac:dyDescent="0.25">
      <c r="B130" s="43" t="s">
        <v>204</v>
      </c>
      <c r="C130" s="44" t="s">
        <v>205</v>
      </c>
      <c r="D130" s="45">
        <v>0</v>
      </c>
      <c r="E130" s="46" t="str">
        <f t="shared" si="4"/>
        <v>NET</v>
      </c>
      <c r="F130" s="47">
        <f t="shared" si="5"/>
        <v>0</v>
      </c>
      <c r="G130" s="48">
        <v>10</v>
      </c>
      <c r="H130" s="48">
        <v>250</v>
      </c>
      <c r="I130" s="49"/>
      <c r="J130" s="50">
        <f>IFERROR(#REF!*I130,0)</f>
        <v>0</v>
      </c>
    </row>
    <row r="131" spans="1:12" ht="15.75" x14ac:dyDescent="0.25">
      <c r="A131" s="1"/>
      <c r="B131" s="51"/>
      <c r="C131" s="52"/>
      <c r="D131" s="53" t="s">
        <v>13</v>
      </c>
      <c r="E131" s="54">
        <f t="shared" si="4"/>
        <v>0</v>
      </c>
      <c r="F131" s="55">
        <f t="shared" si="5"/>
        <v>0</v>
      </c>
      <c r="G131" s="56" t="s">
        <v>13</v>
      </c>
      <c r="H131" s="57" t="s">
        <v>13</v>
      </c>
      <c r="I131" s="58"/>
      <c r="J131" s="59"/>
      <c r="K131" s="1"/>
      <c r="L131" s="60"/>
    </row>
    <row r="132" spans="1:12" ht="15.75" customHeight="1" x14ac:dyDescent="0.25">
      <c r="B132" s="43" t="s">
        <v>206</v>
      </c>
      <c r="C132" s="44" t="s">
        <v>207</v>
      </c>
      <c r="D132" s="45">
        <v>0</v>
      </c>
      <c r="E132" s="46" t="str">
        <f t="shared" si="4"/>
        <v>NET</v>
      </c>
      <c r="F132" s="47">
        <f t="shared" si="5"/>
        <v>0</v>
      </c>
      <c r="G132" s="48">
        <v>5</v>
      </c>
      <c r="H132" s="48">
        <v>200</v>
      </c>
      <c r="I132" s="49"/>
      <c r="J132" s="50">
        <f>IFERROR(#REF!*I132,0)</f>
        <v>0</v>
      </c>
    </row>
    <row r="133" spans="1:12" s="73" customFormat="1" ht="15.75" x14ac:dyDescent="0.25">
      <c r="A133" s="71"/>
      <c r="B133" s="43" t="s">
        <v>208</v>
      </c>
      <c r="C133" s="44" t="s">
        <v>209</v>
      </c>
      <c r="D133" s="45">
        <v>354.42</v>
      </c>
      <c r="E133" s="46">
        <f t="shared" si="4"/>
        <v>0</v>
      </c>
      <c r="F133" s="47">
        <f t="shared" si="5"/>
        <v>0</v>
      </c>
      <c r="G133" s="48">
        <v>1</v>
      </c>
      <c r="H133" s="48">
        <v>50</v>
      </c>
      <c r="I133" s="72"/>
      <c r="J133" s="50">
        <f>IFERROR(#REF!*I133,0)</f>
        <v>0</v>
      </c>
      <c r="L133" s="74"/>
    </row>
    <row r="134" spans="1:12" ht="15" x14ac:dyDescent="0.25"/>
    <row r="135" spans="1:12" ht="15" hidden="1" x14ac:dyDescent="0.25"/>
    <row r="136" spans="1:12" ht="15" hidden="1" x14ac:dyDescent="0.25"/>
    <row r="137" spans="1:12" ht="15" hidden="1" x14ac:dyDescent="0.25"/>
    <row r="138" spans="1:12" ht="15" hidden="1" x14ac:dyDescent="0.25">
      <c r="I138" s="81"/>
    </row>
    <row r="139" spans="1:12" ht="15" hidden="1" x14ac:dyDescent="0.25"/>
    <row r="140" spans="1:12" ht="15" hidden="1" x14ac:dyDescent="0.25"/>
    <row r="141" spans="1:12" ht="15" hidden="1" x14ac:dyDescent="0.25"/>
    <row r="142" spans="1:12" ht="15" hidden="1" x14ac:dyDescent="0.25"/>
    <row r="143" spans="1:12" ht="15" hidden="1" x14ac:dyDescent="0.25"/>
    <row r="144" spans="1:12" ht="15" hidden="1" x14ac:dyDescent="0.25"/>
    <row r="145" ht="15" hidden="1" x14ac:dyDescent="0.25"/>
    <row r="146" ht="15" hidden="1" x14ac:dyDescent="0.25"/>
    <row r="147" ht="15" hidden="1" x14ac:dyDescent="0.25"/>
    <row r="148" ht="15" hidden="1" x14ac:dyDescent="0.25"/>
    <row r="149" ht="15" hidden="1" x14ac:dyDescent="0.25"/>
    <row r="150" ht="15" hidden="1" x14ac:dyDescent="0.25"/>
    <row r="151" ht="15" hidden="1" x14ac:dyDescent="0.25"/>
    <row r="152" ht="15" hidden="1" x14ac:dyDescent="0.25"/>
    <row r="153" ht="15" hidden="1" x14ac:dyDescent="0.25"/>
    <row r="154" ht="15" hidden="1" x14ac:dyDescent="0.25"/>
    <row r="155" ht="15" hidden="1" x14ac:dyDescent="0.25"/>
    <row r="156" ht="15" hidden="1" x14ac:dyDescent="0.25"/>
    <row r="157" ht="15" hidden="1" x14ac:dyDescent="0.25"/>
    <row r="158" ht="15" hidden="1" x14ac:dyDescent="0.25"/>
    <row r="159" ht="15" hidden="1" x14ac:dyDescent="0.25"/>
    <row r="160" ht="15" hidden="1" x14ac:dyDescent="0.25"/>
    <row r="161" ht="15" hidden="1" x14ac:dyDescent="0.25"/>
    <row r="162" ht="15" hidden="1" x14ac:dyDescent="0.25"/>
    <row r="163" ht="15" hidden="1" x14ac:dyDescent="0.25"/>
    <row r="164" ht="15" hidden="1" x14ac:dyDescent="0.25"/>
    <row r="165" ht="15" hidden="1" x14ac:dyDescent="0.25"/>
    <row r="166" ht="15" hidden="1" x14ac:dyDescent="0.25"/>
    <row r="167" ht="15" hidden="1" x14ac:dyDescent="0.25"/>
    <row r="168" ht="15" hidden="1" x14ac:dyDescent="0.25"/>
    <row r="169" ht="15" hidden="1" x14ac:dyDescent="0.25"/>
    <row r="170" ht="15" hidden="1" x14ac:dyDescent="0.25"/>
    <row r="171" ht="15" hidden="1" x14ac:dyDescent="0.25"/>
    <row r="172" ht="15" hidden="1" x14ac:dyDescent="0.25"/>
    <row r="173" ht="15" hidden="1" x14ac:dyDescent="0.25"/>
    <row r="174" ht="15" hidden="1" x14ac:dyDescent="0.25"/>
    <row r="175" ht="15" hidden="1" x14ac:dyDescent="0.25"/>
    <row r="176" ht="15" hidden="1" x14ac:dyDescent="0.25"/>
    <row r="177" ht="15" hidden="1" x14ac:dyDescent="0.25"/>
    <row r="178" ht="15" hidden="1" x14ac:dyDescent="0.25"/>
    <row r="179" ht="15" hidden="1" x14ac:dyDescent="0.25"/>
    <row r="180" ht="15" hidden="1" x14ac:dyDescent="0.25"/>
    <row r="181" ht="15" hidden="1" x14ac:dyDescent="0.25"/>
    <row r="182" ht="15" hidden="1" x14ac:dyDescent="0.25"/>
    <row r="183" ht="15" hidden="1" x14ac:dyDescent="0.25"/>
    <row r="184" ht="15" hidden="1" x14ac:dyDescent="0.25"/>
    <row r="185" ht="15" hidden="1" x14ac:dyDescent="0.25"/>
    <row r="186" ht="15" hidden="1" x14ac:dyDescent="0.25"/>
    <row r="187" ht="15" hidden="1" x14ac:dyDescent="0.25"/>
    <row r="188" ht="15" hidden="1" x14ac:dyDescent="0.25"/>
    <row r="189" ht="15" hidden="1" x14ac:dyDescent="0.25"/>
    <row r="190" ht="15" hidden="1" x14ac:dyDescent="0.25"/>
    <row r="191" ht="15" hidden="1" x14ac:dyDescent="0.25"/>
    <row r="192" ht="15" hidden="1" x14ac:dyDescent="0.25"/>
    <row r="193" ht="15" hidden="1" x14ac:dyDescent="0.25"/>
    <row r="194" ht="15" hidden="1" x14ac:dyDescent="0.25"/>
    <row r="195" ht="15" hidden="1" x14ac:dyDescent="0.25"/>
    <row r="196" ht="15" hidden="1" x14ac:dyDescent="0.25"/>
    <row r="197" ht="15" hidden="1" x14ac:dyDescent="0.25"/>
    <row r="198" ht="15" hidden="1" x14ac:dyDescent="0.25"/>
    <row r="199" ht="15" hidden="1" x14ac:dyDescent="0.25"/>
    <row r="200" ht="15" hidden="1" x14ac:dyDescent="0.25"/>
    <row r="201" ht="15" hidden="1" x14ac:dyDescent="0.25"/>
    <row r="202" ht="15" hidden="1" x14ac:dyDescent="0.25"/>
    <row r="203" ht="15" hidden="1" x14ac:dyDescent="0.25"/>
    <row r="204" ht="15" hidden="1" x14ac:dyDescent="0.25"/>
    <row r="205" ht="15" hidden="1" x14ac:dyDescent="0.25"/>
    <row r="206" ht="15" hidden="1" x14ac:dyDescent="0.25"/>
    <row r="207" ht="15" hidden="1" x14ac:dyDescent="0.25"/>
    <row r="208" ht="15" hidden="1" x14ac:dyDescent="0.25"/>
    <row r="209" ht="15" hidden="1" x14ac:dyDescent="0.25"/>
    <row r="210" ht="15" hidden="1" x14ac:dyDescent="0.25"/>
    <row r="211" ht="15" hidden="1" x14ac:dyDescent="0.25"/>
    <row r="212" ht="15" hidden="1" x14ac:dyDescent="0.25"/>
    <row r="213" ht="15" hidden="1" x14ac:dyDescent="0.25"/>
    <row r="214" ht="15" hidden="1" x14ac:dyDescent="0.25"/>
    <row r="215" ht="15" hidden="1" x14ac:dyDescent="0.25"/>
    <row r="216" ht="15" hidden="1" x14ac:dyDescent="0.25"/>
    <row r="217" ht="15" hidden="1" x14ac:dyDescent="0.25"/>
    <row r="218" ht="15" hidden="1" x14ac:dyDescent="0.25"/>
    <row r="219" ht="15" hidden="1" x14ac:dyDescent="0.25"/>
    <row r="220" ht="15" hidden="1" x14ac:dyDescent="0.25"/>
    <row r="221" ht="15" hidden="1" x14ac:dyDescent="0.25"/>
    <row r="222" ht="15" hidden="1" x14ac:dyDescent="0.25"/>
    <row r="223" ht="15" hidden="1" x14ac:dyDescent="0.25"/>
    <row r="224" ht="15" hidden="1" x14ac:dyDescent="0.25"/>
    <row r="225" ht="15" hidden="1" x14ac:dyDescent="0.25"/>
    <row r="226" ht="15" hidden="1" x14ac:dyDescent="0.25"/>
    <row r="227" ht="15" hidden="1" x14ac:dyDescent="0.25"/>
    <row r="228" ht="15" hidden="1" x14ac:dyDescent="0.25"/>
    <row r="229" ht="15" hidden="1" x14ac:dyDescent="0.25"/>
    <row r="230" ht="15" hidden="1" x14ac:dyDescent="0.25"/>
    <row r="231" ht="15" hidden="1" x14ac:dyDescent="0.25"/>
    <row r="232" ht="15" hidden="1" x14ac:dyDescent="0.25"/>
    <row r="233" ht="15" hidden="1" x14ac:dyDescent="0.25"/>
    <row r="234" ht="15" hidden="1" x14ac:dyDescent="0.25"/>
    <row r="235" ht="15" hidden="1" x14ac:dyDescent="0.25"/>
    <row r="236" ht="15" hidden="1" x14ac:dyDescent="0.25"/>
    <row r="237" ht="15" hidden="1" x14ac:dyDescent="0.25"/>
    <row r="238" ht="15" hidden="1" x14ac:dyDescent="0.25"/>
    <row r="239" ht="15" hidden="1" x14ac:dyDescent="0.25"/>
    <row r="240" ht="15" hidden="1" x14ac:dyDescent="0.25"/>
    <row r="241" ht="15" hidden="1" x14ac:dyDescent="0.25"/>
    <row r="242" ht="15" hidden="1" x14ac:dyDescent="0.25"/>
    <row r="243" ht="15" hidden="1" x14ac:dyDescent="0.25"/>
    <row r="244" ht="15" hidden="1" x14ac:dyDescent="0.25"/>
    <row r="245" ht="15" hidden="1" x14ac:dyDescent="0.25"/>
    <row r="246" ht="15" hidden="1" x14ac:dyDescent="0.25"/>
    <row r="247" ht="15" hidden="1" x14ac:dyDescent="0.25"/>
    <row r="248" ht="15" hidden="1" x14ac:dyDescent="0.25"/>
    <row r="249" ht="15" hidden="1" x14ac:dyDescent="0.25"/>
    <row r="250" ht="15" hidden="1" x14ac:dyDescent="0.25"/>
    <row r="251" ht="15" hidden="1" x14ac:dyDescent="0.25"/>
    <row r="252" ht="15" hidden="1" x14ac:dyDescent="0.25"/>
    <row r="253" ht="15" hidden="1" x14ac:dyDescent="0.25"/>
    <row r="254" ht="15" hidden="1" x14ac:dyDescent="0.25"/>
    <row r="255" ht="15" hidden="1" x14ac:dyDescent="0.25"/>
    <row r="256" ht="15" hidden="1" x14ac:dyDescent="0.25"/>
    <row r="257" ht="15" hidden="1" x14ac:dyDescent="0.25"/>
    <row r="258" ht="15" hidden="1" x14ac:dyDescent="0.25"/>
    <row r="259" ht="15" hidden="1" x14ac:dyDescent="0.25"/>
    <row r="260" ht="15" hidden="1" x14ac:dyDescent="0.25"/>
    <row r="261" ht="15" hidden="1" x14ac:dyDescent="0.25"/>
    <row r="262" ht="15" hidden="1" x14ac:dyDescent="0.25"/>
    <row r="263" ht="15" hidden="1" x14ac:dyDescent="0.25"/>
    <row r="264" ht="15" hidden="1" x14ac:dyDescent="0.25"/>
    <row r="265" ht="15" hidden="1" x14ac:dyDescent="0.25"/>
    <row r="266" ht="15" hidden="1" x14ac:dyDescent="0.25"/>
    <row r="267" ht="15" hidden="1" x14ac:dyDescent="0.25"/>
    <row r="268" ht="15" hidden="1" x14ac:dyDescent="0.25"/>
    <row r="269" ht="15" hidden="1" x14ac:dyDescent="0.25"/>
    <row r="270" ht="15" hidden="1" x14ac:dyDescent="0.25"/>
    <row r="271" ht="15" hidden="1" x14ac:dyDescent="0.25"/>
    <row r="272" ht="15" hidden="1" x14ac:dyDescent="0.25"/>
    <row r="273" ht="15" hidden="1" x14ac:dyDescent="0.25"/>
    <row r="274" ht="15" hidden="1" x14ac:dyDescent="0.25"/>
    <row r="275" ht="15" hidden="1" x14ac:dyDescent="0.25"/>
    <row r="276" ht="15" hidden="1" x14ac:dyDescent="0.25"/>
    <row r="277" ht="15" hidden="1" x14ac:dyDescent="0.25"/>
    <row r="278" ht="15" hidden="1" x14ac:dyDescent="0.25"/>
    <row r="279" ht="15" hidden="1" x14ac:dyDescent="0.25"/>
    <row r="280" ht="15" hidden="1" x14ac:dyDescent="0.25"/>
    <row r="281" ht="15" hidden="1" x14ac:dyDescent="0.25"/>
    <row r="282" ht="15" hidden="1" x14ac:dyDescent="0.25"/>
    <row r="283" ht="15" hidden="1" x14ac:dyDescent="0.25"/>
    <row r="284" ht="15" hidden="1" x14ac:dyDescent="0.25"/>
    <row r="285" ht="15" hidden="1" x14ac:dyDescent="0.25"/>
    <row r="286" ht="15" hidden="1" x14ac:dyDescent="0.25"/>
    <row r="287" ht="15" hidden="1" x14ac:dyDescent="0.25"/>
    <row r="288" ht="15" hidden="1" x14ac:dyDescent="0.25"/>
    <row r="289" ht="15" hidden="1" x14ac:dyDescent="0.25"/>
    <row r="290" ht="15" hidden="1" x14ac:dyDescent="0.25"/>
    <row r="291" ht="15" hidden="1" x14ac:dyDescent="0.25"/>
    <row r="292" ht="15" hidden="1" x14ac:dyDescent="0.25"/>
    <row r="293" ht="15" hidden="1" x14ac:dyDescent="0.25"/>
    <row r="294" ht="15" hidden="1" x14ac:dyDescent="0.25"/>
    <row r="295" ht="15" hidden="1" x14ac:dyDescent="0.25"/>
    <row r="296" ht="15" hidden="1" x14ac:dyDescent="0.25"/>
    <row r="297" ht="15" hidden="1" x14ac:dyDescent="0.25"/>
    <row r="298" ht="15" hidden="1" x14ac:dyDescent="0.25"/>
    <row r="299" ht="15" hidden="1" x14ac:dyDescent="0.25"/>
    <row r="300" ht="15" hidden="1" x14ac:dyDescent="0.25"/>
    <row r="301" ht="15" hidden="1" x14ac:dyDescent="0.25"/>
    <row r="302" ht="15" hidden="1" x14ac:dyDescent="0.25"/>
    <row r="303" ht="15" hidden="1" x14ac:dyDescent="0.25"/>
    <row r="304" ht="15" hidden="1" x14ac:dyDescent="0.25"/>
    <row r="305" ht="15" hidden="1" x14ac:dyDescent="0.25"/>
    <row r="306" ht="15" hidden="1" x14ac:dyDescent="0.25"/>
    <row r="307" ht="15" hidden="1" x14ac:dyDescent="0.25"/>
    <row r="308" ht="15" hidden="1" x14ac:dyDescent="0.25"/>
    <row r="309" ht="15" hidden="1" x14ac:dyDescent="0.25"/>
    <row r="310" ht="15" hidden="1" x14ac:dyDescent="0.25"/>
    <row r="311" ht="15" hidden="1" x14ac:dyDescent="0.25"/>
    <row r="312" ht="15" hidden="1" x14ac:dyDescent="0.25"/>
    <row r="313" ht="15" hidden="1" x14ac:dyDescent="0.25"/>
    <row r="314" ht="15" hidden="1" x14ac:dyDescent="0.25"/>
    <row r="315" ht="15" hidden="1" x14ac:dyDescent="0.25"/>
    <row r="316" ht="15" hidden="1" x14ac:dyDescent="0.25"/>
    <row r="317" ht="15" hidden="1" x14ac:dyDescent="0.25"/>
    <row r="318" ht="15" hidden="1" x14ac:dyDescent="0.25"/>
    <row r="319" ht="15" hidden="1" x14ac:dyDescent="0.25"/>
    <row r="320" ht="15" hidden="1" x14ac:dyDescent="0.25"/>
    <row r="321" ht="15" hidden="1" x14ac:dyDescent="0.25"/>
    <row r="322" ht="15" hidden="1" x14ac:dyDescent="0.25"/>
    <row r="323" ht="15" hidden="1" x14ac:dyDescent="0.25"/>
    <row r="324" ht="15" hidden="1" x14ac:dyDescent="0.25"/>
    <row r="325" ht="15" hidden="1" x14ac:dyDescent="0.25"/>
    <row r="326" ht="15" hidden="1" x14ac:dyDescent="0.25"/>
    <row r="327" ht="15" hidden="1" x14ac:dyDescent="0.25"/>
    <row r="328" ht="15" hidden="1" x14ac:dyDescent="0.25"/>
    <row r="329" ht="15" hidden="1" x14ac:dyDescent="0.25"/>
    <row r="330" ht="15" hidden="1" x14ac:dyDescent="0.25"/>
    <row r="331" ht="15" hidden="1" x14ac:dyDescent="0.25"/>
    <row r="332" ht="15" hidden="1" x14ac:dyDescent="0.25"/>
    <row r="333" ht="15" hidden="1" x14ac:dyDescent="0.25"/>
    <row r="334" ht="15" hidden="1" x14ac:dyDescent="0.25"/>
    <row r="335" ht="15" hidden="1" x14ac:dyDescent="0.25"/>
    <row r="336" ht="15" hidden="1" x14ac:dyDescent="0.25"/>
    <row r="337" ht="15" hidden="1" x14ac:dyDescent="0.25"/>
    <row r="338" ht="15" hidden="1" x14ac:dyDescent="0.25"/>
    <row r="339" ht="15" hidden="1" x14ac:dyDescent="0.25"/>
    <row r="340" ht="15" hidden="1" x14ac:dyDescent="0.25"/>
    <row r="341" ht="15" hidden="1" x14ac:dyDescent="0.25"/>
    <row r="342" ht="15" hidden="1" x14ac:dyDescent="0.25"/>
    <row r="343" ht="15" hidden="1" x14ac:dyDescent="0.25"/>
    <row r="344" ht="15" hidden="1" x14ac:dyDescent="0.25"/>
    <row r="345" ht="15" hidden="1" x14ac:dyDescent="0.25"/>
    <row r="346" ht="15" hidden="1" x14ac:dyDescent="0.25"/>
    <row r="347" ht="15" hidden="1" x14ac:dyDescent="0.25"/>
    <row r="348" ht="15" hidden="1" x14ac:dyDescent="0.25"/>
    <row r="349" ht="15" hidden="1" x14ac:dyDescent="0.25"/>
    <row r="350" ht="15" hidden="1" x14ac:dyDescent="0.25"/>
    <row r="351" ht="15" hidden="1" x14ac:dyDescent="0.25"/>
    <row r="352" ht="15" hidden="1" x14ac:dyDescent="0.25"/>
    <row r="353" ht="15" hidden="1" x14ac:dyDescent="0.25"/>
    <row r="354" ht="15" hidden="1" x14ac:dyDescent="0.25"/>
    <row r="355" ht="15" hidden="1" x14ac:dyDescent="0.25"/>
    <row r="356" ht="15" hidden="1" x14ac:dyDescent="0.25"/>
    <row r="357" ht="15" hidden="1" x14ac:dyDescent="0.25"/>
    <row r="358" ht="15" hidden="1" x14ac:dyDescent="0.25"/>
    <row r="359" ht="15" hidden="1" x14ac:dyDescent="0.25"/>
    <row r="360" ht="15" hidden="1" x14ac:dyDescent="0.25"/>
    <row r="361" ht="15" hidden="1" x14ac:dyDescent="0.25"/>
    <row r="362" ht="15" hidden="1" x14ac:dyDescent="0.25"/>
    <row r="363" ht="15" x14ac:dyDescent="0.25"/>
    <row r="364" ht="15" x14ac:dyDescent="0.25"/>
    <row r="365" ht="15" x14ac:dyDescent="0.25"/>
    <row r="366" ht="15" x14ac:dyDescent="0.25"/>
    <row r="367" ht="15" x14ac:dyDescent="0.25"/>
    <row r="368" ht="15" x14ac:dyDescent="0.25"/>
    <row r="369" ht="15" x14ac:dyDescent="0.25"/>
    <row r="370" ht="15" x14ac:dyDescent="0.25"/>
    <row r="371" ht="15" x14ac:dyDescent="0.25"/>
    <row r="372" ht="15" x14ac:dyDescent="0.25"/>
    <row r="373" ht="15" x14ac:dyDescent="0.25"/>
    <row r="374" ht="15" x14ac:dyDescent="0.25"/>
    <row r="375" ht="15" x14ac:dyDescent="0.25"/>
    <row r="376" ht="15" x14ac:dyDescent="0.25"/>
    <row r="377" ht="15" x14ac:dyDescent="0.25"/>
    <row r="378" ht="15" x14ac:dyDescent="0.25"/>
    <row r="379" ht="15" x14ac:dyDescent="0.25"/>
    <row r="380" ht="15" x14ac:dyDescent="0.25"/>
    <row r="381" ht="15" x14ac:dyDescent="0.25"/>
    <row r="382" ht="15" x14ac:dyDescent="0.25"/>
    <row r="383" ht="15" x14ac:dyDescent="0.25"/>
    <row r="384" ht="15" x14ac:dyDescent="0.25"/>
    <row r="385" ht="15" x14ac:dyDescent="0.25"/>
    <row r="386" ht="15" x14ac:dyDescent="0.25"/>
    <row r="387" ht="15" x14ac:dyDescent="0.25"/>
    <row r="388" ht="15" x14ac:dyDescent="0.25"/>
    <row r="389" ht="15" x14ac:dyDescent="0.25"/>
    <row r="390" ht="15" x14ac:dyDescent="0.25"/>
    <row r="391" ht="15" x14ac:dyDescent="0.25"/>
    <row r="392" ht="15" x14ac:dyDescent="0.25"/>
  </sheetData>
  <sheetProtection formatColumns="0" autoFilter="0"/>
  <protectedRanges>
    <protectedRange sqref="E4:F14 E16:F133" name="Range3"/>
    <protectedRange sqref="I23 I39 I7 I10 I30 I13 I57 I60 I63 I66 I70 I74 I82 I84 I87 I90 I92 I43 I108 I97 I131 I118 I120 I123 I125" name="Range1"/>
    <protectedRange sqref="F23 F39 F7 F10 F30 F13 F57 F60 F63 F66 F70 F74 F82 F84 F87 F90 F92 F43 F108 F97 F131 F118 F120 F123 F125" name="Range2"/>
  </protectedRanges>
  <autoFilter ref="I3:I133" xr:uid="{B6023267-DB0D-4313-ABBA-45FD68738265}"/>
  <mergeCells count="2">
    <mergeCell ref="J1:J2"/>
    <mergeCell ref="A2:B2"/>
  </mergeCells>
  <conditionalFormatting sqref="A1:A2">
    <cfRule type="duplicateValues" dxfId="3" priority="2"/>
  </conditionalFormatting>
  <conditionalFormatting sqref="B1">
    <cfRule type="duplicateValues" dxfId="2" priority="3"/>
  </conditionalFormatting>
  <conditionalFormatting sqref="E4:E133">
    <cfRule type="cellIs" dxfId="1" priority="4" operator="notEqual">
      <formula>$E$2</formula>
    </cfRule>
  </conditionalFormatting>
  <conditionalFormatting sqref="F5:F133">
    <cfRule type="cellIs" dxfId="0" priority="1" operator="notEqual">
      <formula>ROUND($E5*$D5,2)</formula>
    </cfRule>
  </conditionalFormatting>
  <pageMargins left="0.7" right="0.7" top="0.75" bottom="0.75" header="0.3" footer="0.3"/>
  <pageSetup scale="49" fitToHeight="0" orientation="portrait" horizontalDpi="4294967292" verticalDpi="4294967292" r:id="rId1"/>
  <headerFooter>
    <oddHeader>&amp;LCOPPER FITTINGS
&amp;K00-046Subject to change without notice&amp;RCOPPER FITTINGS
Page &amp;P of &amp;N</oddHeader>
    <oddFooter>&amp;L&amp;"Calibri,Regular"&amp;10&amp;K000000Alro Products International_x000D_sales@alroproducts.com&amp;C&amp;"Calibri,Regular"&amp;10&amp;K000000 2348 Linden Blvd, Brooklyn, NY 11208_x000D_www.alroproducts.com&amp;R&amp;"Calibri,Regular"&amp;10&amp;K000000Tel: (718) 566-1000_x000D_Fax: (718) 566-1799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Cast Copper</vt:lpstr>
      <vt:lpstr>'Cast Copper'!Print_Titles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 Ebao</dc:creator>
  <cp:lastModifiedBy>Nuri Ebao</cp:lastModifiedBy>
  <dcterms:created xsi:type="dcterms:W3CDTF">2026-08-21T15:20:30Z</dcterms:created>
  <dcterms:modified xsi:type="dcterms:W3CDTF">2026-08-21T17:30:09Z</dcterms:modified>
</cp:coreProperties>
</file>