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DEF4D0CF-9BBD-4F69-A20A-FF498CABFB9B}" xr6:coauthVersionLast="47" xr6:coauthVersionMax="47" xr10:uidLastSave="{00000000-0000-0000-0000-000000000000}"/>
  <bookViews>
    <workbookView xWindow="855" yWindow="630" windowWidth="27450" windowHeight="14505" xr2:uid="{0C92A36C-8709-4D5C-A303-C658A064B665}"/>
  </bookViews>
  <sheets>
    <sheet name="CI Fittings" sheetId="1" r:id="rId1"/>
  </sheets>
  <definedNames>
    <definedName name="_xlnm._FilterDatabase" localSheetId="0" hidden="1">'CI Fittings'!$I$3:$I$120</definedName>
    <definedName name="_xlnm.Print_Titles" localSheetId="0">'CI Fittings'!$3:$3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4" i="1" l="1"/>
  <c r="F114" i="1" s="1"/>
  <c r="J114" i="1" s="1"/>
  <c r="E107" i="1"/>
  <c r="F107" i="1" s="1"/>
  <c r="J107" i="1" s="1"/>
  <c r="E88" i="1"/>
  <c r="F88" i="1" s="1"/>
  <c r="J88" i="1" s="1"/>
  <c r="E69" i="1"/>
  <c r="F69" i="1" s="1"/>
  <c r="J69" i="1" s="1"/>
  <c r="E54" i="1"/>
  <c r="F54" i="1" s="1"/>
  <c r="J54" i="1" s="1"/>
  <c r="E51" i="1"/>
  <c r="F51" i="1" s="1"/>
  <c r="J51" i="1" s="1"/>
  <c r="E41" i="1"/>
  <c r="E39" i="1"/>
  <c r="F39" i="1" s="1"/>
  <c r="J39" i="1" s="1"/>
  <c r="E37" i="1"/>
  <c r="E33" i="1"/>
  <c r="F33" i="1" s="1"/>
  <c r="J33" i="1" s="1"/>
  <c r="E32" i="1"/>
  <c r="E26" i="1"/>
  <c r="F26" i="1" s="1"/>
  <c r="J26" i="1" s="1"/>
  <c r="E16" i="1"/>
  <c r="E10" i="1"/>
  <c r="F10" i="1" s="1"/>
  <c r="J10" i="1" s="1"/>
  <c r="E100" i="1"/>
  <c r="F100" i="1" s="1"/>
  <c r="J100" i="1" s="1"/>
  <c r="E91" i="1" l="1"/>
  <c r="F91" i="1" s="1"/>
  <c r="J91" i="1" s="1"/>
  <c r="E118" i="1"/>
  <c r="F118" i="1" s="1"/>
  <c r="J118" i="1" s="1"/>
  <c r="E44" i="1"/>
  <c r="F44" i="1" s="1"/>
  <c r="J44" i="1" s="1"/>
  <c r="E58" i="1"/>
  <c r="F58" i="1" s="1"/>
  <c r="J58" i="1" s="1"/>
  <c r="E23" i="1"/>
  <c r="F23" i="1" s="1"/>
  <c r="E55" i="1"/>
  <c r="F55" i="1" s="1"/>
  <c r="J55" i="1" s="1"/>
  <c r="E42" i="1"/>
  <c r="F42" i="1" s="1"/>
  <c r="J42" i="1" s="1"/>
  <c r="E49" i="1"/>
  <c r="F49" i="1" s="1"/>
  <c r="E17" i="1"/>
  <c r="F17" i="1" s="1"/>
  <c r="J17" i="1" s="1"/>
  <c r="E56" i="1"/>
  <c r="F56" i="1" s="1"/>
  <c r="J56" i="1" s="1"/>
  <c r="E79" i="1"/>
  <c r="F79" i="1" s="1"/>
  <c r="J79" i="1" s="1"/>
  <c r="E14" i="1"/>
  <c r="F14" i="1" s="1"/>
  <c r="E21" i="1"/>
  <c r="F21" i="1" s="1"/>
  <c r="J21" i="1" s="1"/>
  <c r="E46" i="1"/>
  <c r="E53" i="1"/>
  <c r="F53" i="1" s="1"/>
  <c r="J53" i="1" s="1"/>
  <c r="E95" i="1"/>
  <c r="F95" i="1" s="1"/>
  <c r="J95" i="1" s="1"/>
  <c r="E104" i="1"/>
  <c r="F104" i="1" s="1"/>
  <c r="J104" i="1" s="1"/>
  <c r="E85" i="1"/>
  <c r="F85" i="1" s="1"/>
  <c r="J85" i="1" s="1"/>
  <c r="E112" i="1"/>
  <c r="F112" i="1" s="1"/>
  <c r="J112" i="1" s="1"/>
  <c r="E62" i="1"/>
  <c r="F62" i="1" s="1"/>
  <c r="J62" i="1" s="1"/>
  <c r="E105" i="1"/>
  <c r="F105" i="1" s="1"/>
  <c r="J105" i="1" s="1"/>
  <c r="F48" i="1"/>
  <c r="J48" i="1" s="1"/>
  <c r="E116" i="1"/>
  <c r="F116" i="1" s="1"/>
  <c r="J116" i="1" s="1"/>
  <c r="E19" i="1"/>
  <c r="F19" i="1" s="1"/>
  <c r="E30" i="1"/>
  <c r="F30" i="1" s="1"/>
  <c r="J30" i="1" s="1"/>
  <c r="E102" i="1"/>
  <c r="F102" i="1" s="1"/>
  <c r="J102" i="1" s="1"/>
  <c r="E35" i="1"/>
  <c r="F35" i="1" s="1"/>
  <c r="J35" i="1" s="1"/>
  <c r="F37" i="1"/>
  <c r="J37" i="1" s="1"/>
  <c r="F46" i="1"/>
  <c r="J46" i="1" s="1"/>
  <c r="E60" i="1"/>
  <c r="F60" i="1" s="1"/>
  <c r="E12" i="1"/>
  <c r="F12" i="1" s="1"/>
  <c r="J12" i="1" s="1"/>
  <c r="E76" i="1"/>
  <c r="F76" i="1" s="1"/>
  <c r="J76" i="1" s="1"/>
  <c r="E48" i="1"/>
  <c r="E28" i="1"/>
  <c r="F28" i="1" s="1"/>
  <c r="J28" i="1" s="1"/>
  <c r="E83" i="1"/>
  <c r="F83" i="1" s="1"/>
  <c r="J83" i="1" s="1"/>
  <c r="E57" i="1"/>
  <c r="F57" i="1" s="1"/>
  <c r="J57" i="1" s="1"/>
  <c r="E5" i="1"/>
  <c r="F5" i="1" s="1"/>
  <c r="J5" i="1" s="1"/>
  <c r="E7" i="1"/>
  <c r="F7" i="1" s="1"/>
  <c r="J7" i="1" s="1"/>
  <c r="F16" i="1"/>
  <c r="E25" i="1"/>
  <c r="F25" i="1" s="1"/>
  <c r="J25" i="1" s="1"/>
  <c r="E43" i="1"/>
  <c r="F43" i="1" s="1"/>
  <c r="J43" i="1" s="1"/>
  <c r="E9" i="1"/>
  <c r="F9" i="1" s="1"/>
  <c r="J9" i="1" s="1"/>
  <c r="E18" i="1"/>
  <c r="F18" i="1" s="1"/>
  <c r="J18" i="1" s="1"/>
  <c r="E34" i="1"/>
  <c r="F34" i="1" s="1"/>
  <c r="J34" i="1" s="1"/>
  <c r="F41" i="1"/>
  <c r="F32" i="1"/>
  <c r="E50" i="1"/>
  <c r="F50" i="1" s="1"/>
  <c r="J50" i="1" s="1"/>
  <c r="F90" i="1"/>
  <c r="J90" i="1" s="1"/>
  <c r="E64" i="1"/>
  <c r="F64" i="1" s="1"/>
  <c r="J64" i="1" s="1"/>
  <c r="E71" i="1"/>
  <c r="F71" i="1" s="1"/>
  <c r="J71" i="1" s="1"/>
  <c r="E78" i="1"/>
  <c r="F78" i="1" s="1"/>
  <c r="J78" i="1" s="1"/>
  <c r="E90" i="1"/>
  <c r="E97" i="1"/>
  <c r="F97" i="1" s="1"/>
  <c r="J97" i="1" s="1"/>
  <c r="E109" i="1"/>
  <c r="F109" i="1" s="1"/>
  <c r="J109" i="1" s="1"/>
  <c r="E45" i="1"/>
  <c r="F45" i="1" s="1"/>
  <c r="J45" i="1" s="1"/>
  <c r="E52" i="1"/>
  <c r="F52" i="1" s="1"/>
  <c r="E59" i="1"/>
  <c r="F59" i="1" s="1"/>
  <c r="J59" i="1" s="1"/>
  <c r="E66" i="1"/>
  <c r="F66" i="1" s="1"/>
  <c r="J66" i="1" s="1"/>
  <c r="E73" i="1"/>
  <c r="F73" i="1" s="1"/>
  <c r="J73" i="1" s="1"/>
  <c r="E80" i="1"/>
  <c r="F80" i="1" s="1"/>
  <c r="J80" i="1" s="1"/>
  <c r="E92" i="1"/>
  <c r="F92" i="1" s="1"/>
  <c r="J92" i="1" s="1"/>
  <c r="E99" i="1"/>
  <c r="F99" i="1" s="1"/>
  <c r="J99" i="1" s="1"/>
  <c r="E111" i="1"/>
  <c r="F111" i="1" s="1"/>
  <c r="J111" i="1" s="1"/>
  <c r="E61" i="1"/>
  <c r="F61" i="1" s="1"/>
  <c r="J61" i="1" s="1"/>
  <c r="E68" i="1"/>
  <c r="F68" i="1" s="1"/>
  <c r="J68" i="1" s="1"/>
  <c r="E87" i="1"/>
  <c r="F87" i="1" s="1"/>
  <c r="J87" i="1" s="1"/>
  <c r="E106" i="1"/>
  <c r="F106" i="1" s="1"/>
  <c r="J106" i="1" s="1"/>
  <c r="E120" i="1"/>
  <c r="F120" i="1" s="1"/>
  <c r="J120" i="1" s="1"/>
  <c r="E75" i="1"/>
  <c r="F75" i="1" s="1"/>
  <c r="J75" i="1" s="1"/>
  <c r="E82" i="1"/>
  <c r="F82" i="1" s="1"/>
  <c r="J82" i="1" s="1"/>
  <c r="E94" i="1"/>
  <c r="F94" i="1" s="1"/>
  <c r="E101" i="1"/>
  <c r="F101" i="1" s="1"/>
  <c r="J101" i="1" s="1"/>
  <c r="E113" i="1"/>
  <c r="F113" i="1" s="1"/>
  <c r="E11" i="1"/>
  <c r="F11" i="1" s="1"/>
  <c r="J11" i="1" s="1"/>
  <c r="E20" i="1"/>
  <c r="F20" i="1" s="1"/>
  <c r="J20" i="1" s="1"/>
  <c r="E27" i="1"/>
  <c r="F27" i="1" s="1"/>
  <c r="E6" i="1"/>
  <c r="F6" i="1" s="1"/>
  <c r="J6" i="1" s="1"/>
  <c r="E29" i="1"/>
  <c r="F29" i="1" s="1"/>
  <c r="J29" i="1" s="1"/>
  <c r="E36" i="1"/>
  <c r="F36" i="1" s="1"/>
  <c r="E13" i="1"/>
  <c r="F13" i="1" s="1"/>
  <c r="J13" i="1" s="1"/>
  <c r="E22" i="1"/>
  <c r="F22" i="1" s="1"/>
  <c r="J22" i="1" s="1"/>
  <c r="E38" i="1"/>
  <c r="F38" i="1" s="1"/>
  <c r="E8" i="1"/>
  <c r="F8" i="1" s="1"/>
  <c r="J8" i="1" s="1"/>
  <c r="E15" i="1"/>
  <c r="F15" i="1" s="1"/>
  <c r="J15" i="1" s="1"/>
  <c r="E24" i="1"/>
  <c r="F24" i="1" s="1"/>
  <c r="J24" i="1" s="1"/>
  <c r="E31" i="1"/>
  <c r="F31" i="1" s="1"/>
  <c r="J31" i="1" s="1"/>
  <c r="E40" i="1"/>
  <c r="F40" i="1" s="1"/>
  <c r="J40" i="1" s="1"/>
  <c r="E47" i="1"/>
  <c r="F47" i="1" s="1"/>
  <c r="J47" i="1" s="1"/>
  <c r="E63" i="1"/>
  <c r="F63" i="1" s="1"/>
  <c r="J63" i="1" s="1"/>
  <c r="E70" i="1"/>
  <c r="F70" i="1" s="1"/>
  <c r="J70" i="1" s="1"/>
  <c r="E89" i="1"/>
  <c r="F89" i="1" s="1"/>
  <c r="J89" i="1" s="1"/>
  <c r="E96" i="1"/>
  <c r="F96" i="1" s="1"/>
  <c r="J96" i="1" s="1"/>
  <c r="E108" i="1"/>
  <c r="F108" i="1" s="1"/>
  <c r="J108" i="1" s="1"/>
  <c r="E115" i="1"/>
  <c r="F115" i="1" s="1"/>
  <c r="E77" i="1"/>
  <c r="F77" i="1" s="1"/>
  <c r="E84" i="1"/>
  <c r="F84" i="1" s="1"/>
  <c r="J84" i="1" s="1"/>
  <c r="E103" i="1"/>
  <c r="F103" i="1" s="1"/>
  <c r="J103" i="1" s="1"/>
  <c r="E117" i="1"/>
  <c r="F117" i="1" s="1"/>
  <c r="J117" i="1" s="1"/>
  <c r="E65" i="1"/>
  <c r="F65" i="1" s="1"/>
  <c r="J65" i="1" s="1"/>
  <c r="E72" i="1"/>
  <c r="F72" i="1" s="1"/>
  <c r="J72" i="1" s="1"/>
  <c r="E98" i="1"/>
  <c r="F98" i="1" s="1"/>
  <c r="J98" i="1" s="1"/>
  <c r="E110" i="1"/>
  <c r="F110" i="1" s="1"/>
  <c r="J110" i="1" s="1"/>
  <c r="E86" i="1"/>
  <c r="F86" i="1" s="1"/>
  <c r="J86" i="1" s="1"/>
  <c r="E119" i="1"/>
  <c r="F119" i="1" s="1"/>
  <c r="J119" i="1" s="1"/>
  <c r="E67" i="1"/>
  <c r="F67" i="1" s="1"/>
  <c r="E74" i="1"/>
  <c r="F74" i="1" s="1"/>
  <c r="J74" i="1" s="1"/>
  <c r="E81" i="1"/>
  <c r="F81" i="1" s="1"/>
  <c r="J81" i="1" s="1"/>
  <c r="E93" i="1"/>
  <c r="F93" i="1" s="1"/>
  <c r="J93" i="1" s="1"/>
  <c r="L3" i="1" l="1"/>
</calcChain>
</file>

<file path=xl/sharedStrings.xml><?xml version="1.0" encoding="utf-8"?>
<sst xmlns="http://schemas.openxmlformats.org/spreadsheetml/2006/main" count="267" uniqueCount="217">
  <si>
    <t>Insert Your Quantity (Pieces)</t>
  </si>
  <si>
    <t>CI 080126</t>
  </si>
  <si>
    <t>Alro Part #</t>
  </si>
  <si>
    <t>CAST IRON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</si>
  <si>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</si>
  <si>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</si>
  <si>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</si>
  <si>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</si>
  <si>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</si>
  <si>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</si>
  <si>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</si>
  <si>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</si>
  <si>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90 ELBOWS</t>
  </si>
  <si>
    <t>P7526</t>
  </si>
  <si>
    <t>1/2 Cast Iron 90 Elbow</t>
  </si>
  <si>
    <t>P7527</t>
  </si>
  <si>
    <t>3/4 Cast Iron 90 Elbow</t>
  </si>
  <si>
    <t>P7528</t>
  </si>
  <si>
    <t>1 Cast Iron 90 Elbow</t>
  </si>
  <si>
    <t>P7529</t>
  </si>
  <si>
    <t>1-1/4 Cast Iron 90 Elbow</t>
  </si>
  <si>
    <t>P7531</t>
  </si>
  <si>
    <t>1-1/2 Cast Iron 90 Elbow</t>
  </si>
  <si>
    <t>P7532</t>
  </si>
  <si>
    <t>2 Cast Iron 90 Elbow</t>
  </si>
  <si>
    <t>P7533</t>
  </si>
  <si>
    <t>2-1/2 Cast Iron 90 Elbow</t>
  </si>
  <si>
    <t>P7534</t>
  </si>
  <si>
    <t>3 Cast Iron 90 Elbow</t>
  </si>
  <si>
    <t>P8336</t>
  </si>
  <si>
    <t>4 Cast Iron 90 Elbow</t>
  </si>
  <si>
    <t>REDUCING 90 ELBOWS</t>
  </si>
  <si>
    <t>P7535</t>
  </si>
  <si>
    <t>3/4x1/2 Cast Iron 90 Elbow</t>
  </si>
  <si>
    <t>P7536</t>
  </si>
  <si>
    <t>1x1/2 Cast Iron 90 Elbow</t>
  </si>
  <si>
    <t>P7537</t>
  </si>
  <si>
    <t>1x3/4 Cast Iron 90 Elbow</t>
  </si>
  <si>
    <t>P7538</t>
  </si>
  <si>
    <t>1-1/4x1/2 Cast Iron 90 Elbow</t>
  </si>
  <si>
    <t>P7539</t>
  </si>
  <si>
    <t>1-1/4x3/4 Cast Iron 90 Elbow</t>
  </si>
  <si>
    <t>P7540</t>
  </si>
  <si>
    <t>1-1/4x1 Cast Iron 90 Elbow</t>
  </si>
  <si>
    <t>P7541</t>
  </si>
  <si>
    <t>1-1/2x1/2 Cast Iron 90 Elbow</t>
  </si>
  <si>
    <t>P7543</t>
  </si>
  <si>
    <t>1-1/2x1 Cast Iron 90 Elbow</t>
  </si>
  <si>
    <t>P7544</t>
  </si>
  <si>
    <t>1-1/2x1-1/4 Cast Iron 90 Elbow</t>
  </si>
  <si>
    <t>P7546</t>
  </si>
  <si>
    <t>2x3/4 Cast Iron 90 Elbow</t>
  </si>
  <si>
    <t>P7547</t>
  </si>
  <si>
    <t>2x1 Cast Iron 90 Elbow</t>
  </si>
  <si>
    <t>P7548</t>
  </si>
  <si>
    <t>2x1-1/4 Cast Iron 90 Elbow</t>
  </si>
  <si>
    <t>P7549</t>
  </si>
  <si>
    <t>2x1-1/2 Cast Iron 90 Elbow</t>
  </si>
  <si>
    <t>P8342</t>
  </si>
  <si>
    <t>2-1/2x1-1/4 Cast Iron 90 Elbow</t>
  </si>
  <si>
    <t>P8343</t>
  </si>
  <si>
    <t>2-1/2x1-1/2 Cast Iron 90 Elbow</t>
  </si>
  <si>
    <t>P8344</t>
  </si>
  <si>
    <t>2-1/2x2 Cast Iron 90 Elbow</t>
  </si>
  <si>
    <t>P8345</t>
  </si>
  <si>
    <t>3x2 Cast Iron 90 Elbow</t>
  </si>
  <si>
    <t>45 ELBOWS</t>
  </si>
  <si>
    <t>P7550</t>
  </si>
  <si>
    <t>1/2 Cast Iron 45 Elbow</t>
  </si>
  <si>
    <t>P7551</t>
  </si>
  <si>
    <t>3/4 Cast Iron 45 Elbow</t>
  </si>
  <si>
    <t>P7552</t>
  </si>
  <si>
    <t>1 Cast Iron 45 Elbow</t>
  </si>
  <si>
    <t>P7553</t>
  </si>
  <si>
    <t>1-1/4 Cast Iron 45 Elbow</t>
  </si>
  <si>
    <t>P7554</t>
  </si>
  <si>
    <t>1-1/2 Cast Iron 45 Elbow</t>
  </si>
  <si>
    <t>P7555</t>
  </si>
  <si>
    <t>2 Cast Iron 45 Elbow</t>
  </si>
  <si>
    <t>P7556</t>
  </si>
  <si>
    <t>2-1/2 Cast Iron 45 Elbow</t>
  </si>
  <si>
    <t>P7557</t>
  </si>
  <si>
    <t>3 Cast Iron 45 Elbow</t>
  </si>
  <si>
    <t>P7558</t>
  </si>
  <si>
    <t>4 Cast Iron 45 Elbow</t>
  </si>
  <si>
    <t>TEES</t>
  </si>
  <si>
    <t>P7559</t>
  </si>
  <si>
    <t>1/2 Cast Iron Tee</t>
  </si>
  <si>
    <t>P7560</t>
  </si>
  <si>
    <t>3/4 Cast Iron Tee</t>
  </si>
  <si>
    <t>P7561</t>
  </si>
  <si>
    <t>1 Cast Iron Tee</t>
  </si>
  <si>
    <t>P7562</t>
  </si>
  <si>
    <t>1-1/4 Cast Iron Tee</t>
  </si>
  <si>
    <t>P7563</t>
  </si>
  <si>
    <t>1-1/2 Cast Iron Tee</t>
  </si>
  <si>
    <t>P7564</t>
  </si>
  <si>
    <t>2 Cast Iron Tee</t>
  </si>
  <si>
    <t>P8338</t>
  </si>
  <si>
    <t>2-1/2 Cast Iron Tee</t>
  </si>
  <si>
    <t>P8339</t>
  </si>
  <si>
    <t>3 Cast Iron Tee</t>
  </si>
  <si>
    <t>P8340</t>
  </si>
  <si>
    <t>4 Cast Iron Tee</t>
  </si>
  <si>
    <t>REDUCING TEES</t>
  </si>
  <si>
    <t>P7566</t>
  </si>
  <si>
    <t>1x1/2x1 Cast Iron Tee</t>
  </si>
  <si>
    <t>P7568</t>
  </si>
  <si>
    <t>1x3/4x1 Cast Iron Tee</t>
  </si>
  <si>
    <t>P7565</t>
  </si>
  <si>
    <t>1x1x1/2 Cast Iron Tee</t>
  </si>
  <si>
    <t>P7567</t>
  </si>
  <si>
    <t>1x1x3/4 Cast Iron Tee</t>
  </si>
  <si>
    <t>P7569</t>
  </si>
  <si>
    <t>1x1x1-1/4 Cast Iron Tee</t>
  </si>
  <si>
    <t>P9789</t>
  </si>
  <si>
    <t>1x1x1-1/2 Cast Iron Tee</t>
  </si>
  <si>
    <t>P7570</t>
  </si>
  <si>
    <t>1-1/4x1-1/4x1/2 Cast Iron Tee</t>
  </si>
  <si>
    <t>P7571</t>
  </si>
  <si>
    <t>1-1/4x1-1/4x3/4 Cast Iron Tee</t>
  </si>
  <si>
    <t>P10103</t>
  </si>
  <si>
    <t>1-1/4x1-1/4x2 Cast Iron Tee</t>
  </si>
  <si>
    <t>P7576</t>
  </si>
  <si>
    <t>1-1/4x1/2x1-1/4 Cast Iron Tee</t>
  </si>
  <si>
    <t>P7577</t>
  </si>
  <si>
    <t>1-1/4x3/4x1-1/4 Cast Iron Tee</t>
  </si>
  <si>
    <t>P7573</t>
  </si>
  <si>
    <t>1-1/4x1x1/2 Cast Iron Tee</t>
  </si>
  <si>
    <t>P7575</t>
  </si>
  <si>
    <t>1-1/4x1x1 Cast Iron Tee</t>
  </si>
  <si>
    <t>P7578</t>
  </si>
  <si>
    <t>1-1/4x1x1-1/4 Cast Iron Tee</t>
  </si>
  <si>
    <t>P7579</t>
  </si>
  <si>
    <t>1-1/4x1x1-1/2 Cast Iron Tee</t>
  </si>
  <si>
    <t>P7583</t>
  </si>
  <si>
    <t>1-1/2x1/2x1-1/4 Cast Iron Tee</t>
  </si>
  <si>
    <t>P7584</t>
  </si>
  <si>
    <t>1-1/2x1/2x1-1/2 Cast Iron Tee</t>
  </si>
  <si>
    <t>P7585</t>
  </si>
  <si>
    <t>1-1/2x3/4x1-1/4 Cast Iron Tee</t>
  </si>
  <si>
    <t>P7586</t>
  </si>
  <si>
    <t>1-1/2x3/4x1-1/2 Cast Iron Tee</t>
  </si>
  <si>
    <t>P7590</t>
  </si>
  <si>
    <t>1-1/2x1x1 Cast Iron Tee</t>
  </si>
  <si>
    <t>P7591</t>
  </si>
  <si>
    <t>1-1/2x1x1-1/4 Cast Iron Tee</t>
  </si>
  <si>
    <t>P7592</t>
  </si>
  <si>
    <t>1-1/2x1x1-1/2 Cast Iron Tee</t>
  </si>
  <si>
    <t>P7594</t>
  </si>
  <si>
    <t>1-1/2x1-1/4x1/2 Cast Iron Tee</t>
  </si>
  <si>
    <t>P7595</t>
  </si>
  <si>
    <t>1-1/2x1-1/4x3/4 Cast Iron Tee</t>
  </si>
  <si>
    <t>P7596</t>
  </si>
  <si>
    <t>1-1/2x1-1/4x1 Cast Iron Tee</t>
  </si>
  <si>
    <t>P7597</t>
  </si>
  <si>
    <t>1-1/2x1-1/4x1-1/4 Cast Iron Tee</t>
  </si>
  <si>
    <t>P7581</t>
  </si>
  <si>
    <t>1-1/2x1-1/2x1/2 Cast Iron Tee</t>
  </si>
  <si>
    <t>P7582</t>
  </si>
  <si>
    <t>1-1/2x1-1/2x3/4 Cast Iron Tee</t>
  </si>
  <si>
    <t>P7587</t>
  </si>
  <si>
    <t>1-1/2x1-1/2x1 Cast Iron Tee</t>
  </si>
  <si>
    <t>P7593</t>
  </si>
  <si>
    <t>1-1/2x1-1/2x1-1/4 Cast Iron Tee</t>
  </si>
  <si>
    <t>P7600</t>
  </si>
  <si>
    <t>1-1/2x1-1/2x2 Cast Iron Tee</t>
  </si>
  <si>
    <t>P8537</t>
  </si>
  <si>
    <t>2x3/4x2 Cast Iron Tee</t>
  </si>
  <si>
    <t>P11154</t>
  </si>
  <si>
    <t>2x1x1 Cast Iron Tee</t>
  </si>
  <si>
    <t>P11157</t>
  </si>
  <si>
    <t>2x1x1-1/2 Cast Iron Tee</t>
  </si>
  <si>
    <t>P7605</t>
  </si>
  <si>
    <t>2x1x2 Cast Iron Tee</t>
  </si>
  <si>
    <t>P11158</t>
  </si>
  <si>
    <t>2x1-1/4x1 Cast Iron Tee</t>
  </si>
  <si>
    <t>P11159</t>
  </si>
  <si>
    <t>2x1-1/4x1-1/4 Cast Iron Tee</t>
  </si>
  <si>
    <t>P7606</t>
  </si>
  <si>
    <t>2x1-1/4x2 Cast Iron Tee</t>
  </si>
  <si>
    <t>P7607</t>
  </si>
  <si>
    <t>2x1-1/2x1/2 Cast Iron Tee</t>
  </si>
  <si>
    <t>P7609</t>
  </si>
  <si>
    <t>2x1-1/2x1 Cast Iron Tee</t>
  </si>
  <si>
    <t>P7610</t>
  </si>
  <si>
    <t>2x1-1/2x1-1/4 Cast Iron Tee</t>
  </si>
  <si>
    <t>P7611</t>
  </si>
  <si>
    <t>2x1-1/2x1-1/2 Cast Iron Tee</t>
  </si>
  <si>
    <t>P7612</t>
  </si>
  <si>
    <t>2x1-1/2x2 Cast Iron Tee</t>
  </si>
  <si>
    <t>P7601</t>
  </si>
  <si>
    <t>2x2x1/2 Cast Iron Tee</t>
  </si>
  <si>
    <t>P7602</t>
  </si>
  <si>
    <t>2x2x3/4 Cast Iron Tee</t>
  </si>
  <si>
    <t>P7603</t>
  </si>
  <si>
    <t>2x2x1 Cast Iron Tee</t>
  </si>
  <si>
    <t>P7613</t>
  </si>
  <si>
    <t>2x2x1-1/4 Cast Iron Tee</t>
  </si>
  <si>
    <t>P7604</t>
  </si>
  <si>
    <t>2x2x1-1/2 Cast Iron Tee</t>
  </si>
  <si>
    <t>P7614</t>
  </si>
  <si>
    <t>2x2x2-1/2 Cast Iron Tee</t>
  </si>
  <si>
    <t>P8351</t>
  </si>
  <si>
    <t>3x3x2 Cast Iron Tee</t>
  </si>
  <si>
    <t>REDUCING COUPLINGS</t>
  </si>
  <si>
    <t>P7615</t>
  </si>
  <si>
    <t>1x1/2 Cast Iron CPLG</t>
  </si>
  <si>
    <t>P7616</t>
  </si>
  <si>
    <t>1x3/4 Cast Iron CPLG</t>
  </si>
  <si>
    <t>P8347</t>
  </si>
  <si>
    <t>1-1/4x1 Cast Iron CPLG</t>
  </si>
  <si>
    <t>P7617</t>
  </si>
  <si>
    <t>2x1 Cast Iron CPLG</t>
  </si>
  <si>
    <t>P11153</t>
  </si>
  <si>
    <t>2x1-1/4 Cast Iron CPLG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</si>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</sst>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indexed="10"/>
      <name val="Times New Roman"/>
      <family val="1"/>
    </font>
    <font>
      <b/>
      <sz val="11"/>
      <color theme="8"/>
      <name val="Calibri"/>
      <family val="2"/>
      <scheme val="minor"/>
    </font>
    <font>
      <b/>
      <sz val="12"/>
      <color indexed="8"/>
      <name val="Times New Roman"/>
      <family val="1"/>
    </font>
    <font>
      <b/>
      <sz val="12"/>
      <color theme="0"/>
      <name val="Calibri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2" fontId="4" fillId="0" borderId="1" xfId="0" applyNumberFormat="1" applyFont="1" applyBorder="1" applyProtection="1">
      <protection hidden="1"/>
    </xf>
    <xf numFmtId="2" fontId="4" fillId="0" borderId="2" xfId="0" applyNumberFormat="1" applyFont="1" applyBorder="1" applyProtection="1">
      <protection hidden="1"/>
    </xf>
    <xf numFmtId="0" fontId="4" fillId="0" borderId="1" xfId="0" applyFont="1" applyBorder="1" applyProtection="1">
      <protection hidden="1"/>
    </xf>
    <xf numFmtId="164" fontId="0" fillId="0" borderId="3" xfId="1" applyNumberFormat="1" applyFont="1" applyBorder="1" applyProtection="1">
      <protection hidden="1"/>
    </xf>
    <xf numFmtId="165" fontId="5" fillId="0" borderId="2" xfId="0" applyNumberFormat="1" applyFont="1" applyBorder="1" applyAlignment="1" applyProtection="1">
      <alignment horizontal="center" vertical="center" wrapText="1"/>
      <protection hidden="1"/>
    </xf>
    <xf numFmtId="44" fontId="6" fillId="0" borderId="4" xfId="1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1" fontId="0" fillId="0" borderId="4" xfId="0" applyNumberFormat="1" applyBorder="1" applyAlignment="1" applyProtection="1">
      <alignment horizontal="center"/>
      <protection hidden="1"/>
    </xf>
    <xf numFmtId="1" fontId="5" fillId="0" borderId="5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64" fontId="0" fillId="0" borderId="0" xfId="0" applyNumberFormat="1" applyProtection="1">
      <protection hidden="1"/>
    </xf>
    <xf numFmtId="0" fontId="4" fillId="0" borderId="6" xfId="0" applyFont="1" applyBorder="1" applyProtection="1">
      <protection hidden="1"/>
    </xf>
    <xf numFmtId="164" fontId="0" fillId="0" borderId="0" xfId="1" applyNumberFormat="1" applyFont="1" applyBorder="1" applyProtection="1">
      <protection hidden="1"/>
    </xf>
    <xf numFmtId="166" fontId="2" fillId="0" borderId="8" xfId="0" applyNumberFormat="1" applyFont="1" applyBorder="1" applyAlignment="1" applyProtection="1">
      <alignment horizontal="center"/>
      <protection hidden="1"/>
    </xf>
    <xf numFmtId="44" fontId="6" fillId="0" borderId="7" xfId="1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center"/>
      <protection hidden="1"/>
    </xf>
    <xf numFmtId="1" fontId="0" fillId="0" borderId="9" xfId="0" applyNumberFormat="1" applyBorder="1" applyAlignment="1" applyProtection="1">
      <alignment horizontal="center"/>
      <protection hidden="1"/>
    </xf>
    <xf numFmtId="1" fontId="0" fillId="0" borderId="3" xfId="0" applyNumberForma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44" fontId="8" fillId="2" borderId="11" xfId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3" borderId="15" xfId="0" applyFont="1" applyFill="1" applyBorder="1" applyProtection="1">
      <protection hidden="1"/>
    </xf>
    <xf numFmtId="2" fontId="3" fillId="3" borderId="16" xfId="0" applyNumberFormat="1" applyFont="1" applyFill="1" applyBorder="1" applyAlignment="1" applyProtection="1">
      <alignment horizontal="center"/>
      <protection hidden="1"/>
    </xf>
    <xf numFmtId="0" fontId="9" fillId="3" borderId="16" xfId="0" applyFont="1" applyFill="1" applyBorder="1" applyAlignment="1" applyProtection="1">
      <alignment horizontal="left"/>
      <protection hidden="1"/>
    </xf>
    <xf numFmtId="164" fontId="3" fillId="3" borderId="16" xfId="0" applyNumberFormat="1" applyFont="1" applyFill="1" applyBorder="1" applyProtection="1">
      <protection hidden="1"/>
    </xf>
    <xf numFmtId="166" fontId="3" fillId="3" borderId="16" xfId="0" applyNumberFormat="1" applyFont="1" applyFill="1" applyBorder="1" applyAlignment="1" applyProtection="1">
      <alignment horizontal="center"/>
      <protection hidden="1"/>
    </xf>
    <xf numFmtId="44" fontId="3" fillId="3" borderId="16" xfId="1" applyFont="1" applyFill="1" applyBorder="1" applyAlignment="1" applyProtection="1">
      <alignment horizontal="center"/>
      <protection hidden="1"/>
    </xf>
    <xf numFmtId="1" fontId="3" fillId="3" borderId="16" xfId="0" applyNumberFormat="1" applyFont="1" applyFill="1" applyBorder="1" applyAlignment="1" applyProtection="1">
      <alignment horizontal="center"/>
      <protection hidden="1"/>
    </xf>
    <xf numFmtId="1" fontId="3" fillId="3" borderId="16" xfId="0" applyNumberFormat="1" applyFont="1" applyFill="1" applyBorder="1" applyAlignment="1">
      <alignment horizontal="center"/>
    </xf>
    <xf numFmtId="164" fontId="3" fillId="3" borderId="17" xfId="0" applyNumberFormat="1" applyFont="1" applyFill="1" applyBorder="1" applyAlignment="1" applyProtection="1">
      <alignment horizont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0" fillId="0" borderId="6" xfId="0" applyBorder="1" applyProtection="1">
      <protection hidden="1"/>
    </xf>
    <xf numFmtId="2" fontId="0" fillId="0" borderId="18" xfId="0" applyNumberFormat="1" applyBorder="1" applyAlignment="1" applyProtection="1">
      <alignment horizontal="center"/>
      <protection hidden="1"/>
    </xf>
    <xf numFmtId="0" fontId="0" fillId="0" borderId="18" xfId="0" quotePrefix="1" applyBorder="1" applyAlignment="1" applyProtection="1">
      <alignment horizontal="left"/>
      <protection hidden="1"/>
    </xf>
    <xf numFmtId="164" fontId="0" fillId="0" borderId="18" xfId="0" applyNumberFormat="1" applyBorder="1" applyAlignment="1" applyProtection="1">
      <alignment horizontal="center"/>
      <protection hidden="1"/>
    </xf>
    <xf numFmtId="166" fontId="10" fillId="0" borderId="18" xfId="0" applyNumberFormat="1" applyFont="1" applyBorder="1" applyAlignment="1" applyProtection="1">
      <alignment horizontal="center"/>
      <protection hidden="1"/>
    </xf>
    <xf numFmtId="44" fontId="0" fillId="0" borderId="18" xfId="1" applyFont="1" applyBorder="1" applyAlignment="1" applyProtection="1">
      <alignment horizontal="center"/>
      <protection hidden="1"/>
    </xf>
    <xf numFmtId="1" fontId="0" fillId="0" borderId="18" xfId="0" applyNumberFormat="1" applyBorder="1" applyAlignment="1" applyProtection="1">
      <alignment horizontal="center"/>
      <protection hidden="1"/>
    </xf>
    <xf numFmtId="1" fontId="0" fillId="4" borderId="18" xfId="0" applyNumberFormat="1" applyFill="1" applyBorder="1" applyAlignment="1" applyProtection="1">
      <alignment horizontal="center"/>
      <protection locked="0"/>
    </xf>
    <xf numFmtId="164" fontId="0" fillId="5" borderId="18" xfId="0" applyNumberFormat="1" applyFill="1" applyBorder="1" applyAlignment="1" applyProtection="1">
      <alignment horizontal="center"/>
      <protection hidden="1"/>
    </xf>
    <xf numFmtId="2" fontId="0" fillId="0" borderId="4" xfId="0" applyNumberFormat="1" applyBorder="1" applyAlignment="1" applyProtection="1">
      <alignment horizontal="center"/>
      <protection hidden="1"/>
    </xf>
    <xf numFmtId="0" fontId="0" fillId="0" borderId="4" xfId="0" quotePrefix="1" applyBorder="1" applyAlignment="1" applyProtection="1">
      <alignment horizontal="left"/>
      <protection hidden="1"/>
    </xf>
    <xf numFmtId="164" fontId="0" fillId="0" borderId="4" xfId="0" applyNumberFormat="1" applyBorder="1" applyAlignment="1" applyProtection="1">
      <alignment horizontal="center"/>
      <protection hidden="1"/>
    </xf>
    <xf numFmtId="166" fontId="10" fillId="0" borderId="4" xfId="0" applyNumberFormat="1" applyFont="1" applyBorder="1" applyAlignment="1" applyProtection="1">
      <alignment horizontal="center"/>
      <protection hidden="1"/>
    </xf>
    <xf numFmtId="44" fontId="0" fillId="0" borderId="4" xfId="1" applyFont="1" applyBorder="1" applyAlignment="1" applyProtection="1">
      <alignment horizontal="center"/>
      <protection hidden="1"/>
    </xf>
    <xf numFmtId="1" fontId="0" fillId="4" borderId="4" xfId="0" applyNumberFormat="1" applyFill="1" applyBorder="1" applyAlignment="1" applyProtection="1">
      <alignment horizontal="center"/>
      <protection locked="0"/>
    </xf>
    <xf numFmtId="164" fontId="0" fillId="5" borderId="4" xfId="0" applyNumberFormat="1" applyFill="1" applyBorder="1" applyAlignment="1" applyProtection="1">
      <alignment horizontal="center"/>
      <protection hidden="1"/>
    </xf>
    <xf numFmtId="2" fontId="0" fillId="0" borderId="19" xfId="0" applyNumberFormat="1" applyBorder="1" applyAlignment="1" applyProtection="1">
      <alignment horizontal="center"/>
      <protection hidden="1"/>
    </xf>
    <xf numFmtId="0" fontId="0" fillId="0" borderId="19" xfId="0" quotePrefix="1" applyBorder="1" applyAlignment="1" applyProtection="1">
      <alignment horizontal="left"/>
      <protection hidden="1"/>
    </xf>
    <xf numFmtId="164" fontId="0" fillId="0" borderId="19" xfId="0" applyNumberFormat="1" applyBorder="1" applyAlignment="1" applyProtection="1">
      <alignment horizontal="center"/>
      <protection hidden="1"/>
    </xf>
    <xf numFmtId="166" fontId="10" fillId="0" borderId="19" xfId="0" applyNumberFormat="1" applyFont="1" applyBorder="1" applyAlignment="1" applyProtection="1">
      <alignment horizontal="center"/>
      <protection hidden="1"/>
    </xf>
    <xf numFmtId="44" fontId="0" fillId="0" borderId="19" xfId="1" applyFont="1" applyBorder="1" applyAlignment="1" applyProtection="1">
      <alignment horizontal="center"/>
      <protection hidden="1"/>
    </xf>
    <xf numFmtId="1" fontId="0" fillId="0" borderId="19" xfId="0" applyNumberFormat="1" applyBorder="1" applyAlignment="1" applyProtection="1">
      <alignment horizontal="center"/>
      <protection hidden="1"/>
    </xf>
    <xf numFmtId="1" fontId="0" fillId="4" borderId="19" xfId="0" applyNumberFormat="1" applyFill="1" applyBorder="1" applyAlignment="1" applyProtection="1">
      <alignment horizontal="center"/>
      <protection locked="0"/>
    </xf>
    <xf numFmtId="164" fontId="0" fillId="5" borderId="19" xfId="0" applyNumberFormat="1" applyFill="1" applyBorder="1" applyAlignment="1" applyProtection="1">
      <alignment horizontal="center"/>
      <protection hidden="1"/>
    </xf>
    <xf numFmtId="0" fontId="3" fillId="3" borderId="20" xfId="0" applyFont="1" applyFill="1" applyBorder="1" applyProtection="1">
      <protection hidden="1"/>
    </xf>
    <xf numFmtId="2" fontId="3" fillId="3" borderId="21" xfId="0" applyNumberFormat="1" applyFont="1" applyFill="1" applyBorder="1" applyAlignment="1" applyProtection="1">
      <alignment horizontal="center"/>
      <protection hidden="1"/>
    </xf>
    <xf numFmtId="0" fontId="9" fillId="3" borderId="21" xfId="0" applyFont="1" applyFill="1" applyBorder="1" applyAlignment="1" applyProtection="1">
      <alignment horizontal="left"/>
      <protection hidden="1"/>
    </xf>
    <xf numFmtId="164" fontId="3" fillId="3" borderId="21" xfId="0" applyNumberFormat="1" applyFont="1" applyFill="1" applyBorder="1" applyAlignment="1" applyProtection="1">
      <alignment horizontal="center"/>
      <protection hidden="1"/>
    </xf>
    <xf numFmtId="166" fontId="11" fillId="3" borderId="21" xfId="0" applyNumberFormat="1" applyFont="1" applyFill="1" applyBorder="1" applyAlignment="1" applyProtection="1">
      <alignment horizontal="center"/>
      <protection hidden="1"/>
    </xf>
    <xf numFmtId="44" fontId="11" fillId="3" borderId="21" xfId="1" applyFont="1" applyFill="1" applyBorder="1" applyAlignment="1" applyProtection="1">
      <alignment horizontal="center"/>
      <protection hidden="1"/>
    </xf>
    <xf numFmtId="1" fontId="3" fillId="3" borderId="21" xfId="0" applyNumberFormat="1" applyFont="1" applyFill="1" applyBorder="1" applyAlignment="1" applyProtection="1">
      <alignment horizontal="center"/>
      <protection hidden="1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164" fontId="3" fillId="3" borderId="5" xfId="0" applyNumberFormat="1" applyFont="1" applyFill="1" applyBorder="1" applyAlignment="1" applyProtection="1">
      <alignment horizontal="center"/>
      <protection hidden="1"/>
    </xf>
    <xf numFmtId="2" fontId="0" fillId="0" borderId="9" xfId="0" applyNumberFormat="1" applyBorder="1" applyAlignment="1" applyProtection="1">
      <alignment horizontal="center"/>
      <protection hidden="1"/>
    </xf>
    <xf numFmtId="0" fontId="0" fillId="0" borderId="9" xfId="0" quotePrefix="1" applyBorder="1" applyAlignment="1" applyProtection="1">
      <alignment horizontal="left"/>
      <protection hidden="1"/>
    </xf>
    <xf numFmtId="164" fontId="0" fillId="0" borderId="9" xfId="0" applyNumberFormat="1" applyBorder="1" applyAlignment="1" applyProtection="1">
      <alignment horizontal="center"/>
      <protection hidden="1"/>
    </xf>
    <xf numFmtId="166" fontId="10" fillId="0" borderId="9" xfId="0" applyNumberFormat="1" applyFont="1" applyBorder="1" applyAlignment="1" applyProtection="1">
      <alignment horizontal="center"/>
      <protection hidden="1"/>
    </xf>
    <xf numFmtId="44" fontId="0" fillId="0" borderId="9" xfId="1" applyFont="1" applyBorder="1" applyAlignment="1" applyProtection="1">
      <alignment horizontal="center"/>
      <protection hidden="1"/>
    </xf>
    <xf numFmtId="1" fontId="0" fillId="4" borderId="9" xfId="0" applyNumberFormat="1" applyFill="1" applyBorder="1" applyAlignment="1" applyProtection="1">
      <alignment horizontal="center"/>
      <protection locked="0"/>
    </xf>
    <xf numFmtId="164" fontId="0" fillId="5" borderId="9" xfId="0" applyNumberFormat="1" applyFill="1" applyBorder="1" applyAlignment="1" applyProtection="1">
      <alignment horizontal="center"/>
      <protection hidden="1"/>
    </xf>
    <xf numFmtId="2" fontId="0" fillId="0" borderId="20" xfId="0" applyNumberFormat="1" applyBorder="1" applyAlignment="1" applyProtection="1">
      <alignment horizontal="center"/>
      <protection hidden="1"/>
    </xf>
    <xf numFmtId="0" fontId="0" fillId="0" borderId="21" xfId="0" quotePrefix="1" applyBorder="1" applyAlignment="1" applyProtection="1">
      <alignment horizontal="left"/>
      <protection hidden="1"/>
    </xf>
    <xf numFmtId="164" fontId="0" fillId="0" borderId="21" xfId="0" applyNumberFormat="1" applyBorder="1" applyAlignment="1" applyProtection="1">
      <alignment horizontal="center"/>
      <protection hidden="1"/>
    </xf>
    <xf numFmtId="166" fontId="3" fillId="0" borderId="21" xfId="0" applyNumberFormat="1" applyFont="1" applyBorder="1" applyAlignment="1" applyProtection="1">
      <alignment horizontal="center"/>
      <protection hidden="1"/>
    </xf>
    <xf numFmtId="44" fontId="3" fillId="0" borderId="21" xfId="1" applyFont="1" applyFill="1" applyBorder="1" applyAlignment="1" applyProtection="1">
      <alignment horizontal="center"/>
      <protection hidden="1"/>
    </xf>
    <xf numFmtId="1" fontId="0" fillId="0" borderId="21" xfId="0" applyNumberFormat="1" applyBorder="1" applyAlignment="1" applyProtection="1">
      <alignment horizontal="center"/>
      <protection hidden="1"/>
    </xf>
    <xf numFmtId="1" fontId="0" fillId="0" borderId="21" xfId="0" applyNumberFormat="1" applyBorder="1" applyAlignment="1" applyProtection="1">
      <alignment horizontal="center"/>
      <protection locked="0"/>
    </xf>
    <xf numFmtId="164" fontId="0" fillId="0" borderId="5" xfId="0" applyNumberForma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10" fillId="0" borderId="19" xfId="0" quotePrefix="1" applyFont="1" applyBorder="1" applyAlignment="1" applyProtection="1">
      <alignment horizontal="left"/>
      <protection hidden="1"/>
    </xf>
    <xf numFmtId="0" fontId="0" fillId="0" borderId="15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6" fontId="0" fillId="0" borderId="0" xfId="0" applyNumberFormat="1" applyProtection="1">
      <protection hidden="1"/>
    </xf>
    <xf numFmtId="44" fontId="0" fillId="0" borderId="0" xfId="1" applyFont="1" applyAlignment="1" applyProtection="1">
      <alignment horizontal="center"/>
      <protection hidden="1"/>
    </xf>
    <xf numFmtId="1" fontId="0" fillId="0" borderId="0" xfId="0" applyNumberFormat="1" applyProtection="1">
      <protection hidden="1"/>
    </xf>
    <xf numFmtId="1" fontId="0" fillId="0" borderId="0" xfId="0" applyNumberFormat="1"/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164" fontId="7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7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2" Type="http://schemas.openxmlformats.org/officeDocument/2006/relationships/image" Target="../media/image1.png"/><Relationship Id="rId1" Type="http://schemas.openxmlformats.org/officeDocument/2006/relationships/hyperlink" Target="https://alroproducts.com/cast-iron-ftgs/" TargetMode="External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257615</xdr:colOff>
      <xdr:row>1</xdr:row>
      <xdr:rowOff>51289</xdr:rowOff>
    </xdr:from>
    <xdr:to>
      <xdr:col>8</xdr:col>
      <xdr:colOff>396826</xdr:colOff>
      <xdr:row>1</xdr:row>
      <xdr:rowOff>175847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3A1C4234-D6F8-41AC-80F7-D30856B1D09E}"/>
            </a:ext>
          </a:extLst>
        </xdr:cNvPr>
        <xdr:cNvSpPr/>
      </xdr:nvSpPr>
      <xdr:spPr>
        <a:xfrm>
          <a:off x="803954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3" name="Down Arrow 1">
          <a:extLst>
            <a:ext uri="{FF2B5EF4-FFF2-40B4-BE49-F238E27FC236}">
              <a16:creationId xmlns:a16="http://schemas.microsoft.com/office/drawing/2014/main" id="{AF620DED-F4A9-4A84-AA81-88A6B45829D0}"/>
            </a:ext>
          </a:extLst>
        </xdr:cNvPr>
        <xdr:cNvSpPr/>
      </xdr:nvSpPr>
      <xdr:spPr>
        <a:xfrm>
          <a:off x="80319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F5E5DE39-F90D-481A-A150-94F95C7DC940}"/>
            </a:ext>
          </a:extLst>
        </xdr:cNvPr>
        <xdr:cNvSpPr/>
      </xdr:nvSpPr>
      <xdr:spPr>
        <a:xfrm>
          <a:off x="803192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361429</xdr:colOff>
      <xdr:row>2</xdr:row>
      <xdr:rowOff>146653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E17683-D05D-4994-A199-B4B66BAF2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3793" y="0"/>
          <a:ext cx="2487236" cy="1270603"/>
        </a:xfrm>
        <a:prstGeom prst="rect">
          <a:avLst/>
        </a:prstGeom>
      </xdr:spPr>
    </xdr:pic>
    <xdr:clientData/>
  </xdr:twoCellAnchor>
  <xdr:twoCellAnchor editAs="oneCell">
    <xdr:from>
      <xdr:col>0</xdr:col>
      <xdr:colOff>33618</xdr:colOff>
      <xdr:row>5</xdr:row>
      <xdr:rowOff>156883</xdr:rowOff>
    </xdr:from>
    <xdr:to>
      <xdr:col>1</xdr:col>
      <xdr:colOff>1488</xdr:colOff>
      <xdr:row>11</xdr:row>
      <xdr:rowOff>32057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27F551-15BB-428A-8AB5-BB504EA0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2300008"/>
          <a:ext cx="1015620" cy="101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11205</xdr:colOff>
      <xdr:row>24</xdr:row>
      <xdr:rowOff>0</xdr:rowOff>
    </xdr:from>
    <xdr:to>
      <xdr:col>0</xdr:col>
      <xdr:colOff>1011585</xdr:colOff>
      <xdr:row>29</xdr:row>
      <xdr:rowOff>47818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45F72C7-FD76-449A-9261-9297AB0A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05" y="5943600"/>
          <a:ext cx="1000380" cy="1000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40</xdr:row>
      <xdr:rowOff>33618</xdr:rowOff>
    </xdr:from>
    <xdr:to>
      <xdr:col>1</xdr:col>
      <xdr:colOff>1488</xdr:colOff>
      <xdr:row>45</xdr:row>
      <xdr:rowOff>143080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F93540A-B884-4AD9-AA73-1225531F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9177618"/>
          <a:ext cx="1015620" cy="1061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69</xdr:row>
      <xdr:rowOff>22411</xdr:rowOff>
    </xdr:from>
    <xdr:to>
      <xdr:col>1</xdr:col>
      <xdr:colOff>1488</xdr:colOff>
      <xdr:row>74</xdr:row>
      <xdr:rowOff>84275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B379E28-4BDD-483F-8183-BEE440EB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14967136"/>
          <a:ext cx="1015620" cy="1014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50</xdr:row>
      <xdr:rowOff>168089</xdr:rowOff>
    </xdr:from>
    <xdr:to>
      <xdr:col>1</xdr:col>
      <xdr:colOff>3169</xdr:colOff>
      <xdr:row>57</xdr:row>
      <xdr:rowOff>36018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BEDC9FF-59C6-48D2-9D75-52C7D72A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11312339"/>
          <a:ext cx="1006095" cy="1201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62193</xdr:colOff>
      <xdr:row>115</xdr:row>
      <xdr:rowOff>35298</xdr:rowOff>
    </xdr:from>
    <xdr:to>
      <xdr:col>0</xdr:col>
      <xdr:colOff>990068</xdr:colOff>
      <xdr:row>120</xdr:row>
      <xdr:rowOff>19050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747B106-EB4C-4409-922E-3DFD57CC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93" y="24181173"/>
          <a:ext cx="927875" cy="936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84</xdr:row>
      <xdr:rowOff>0</xdr:rowOff>
    </xdr:from>
    <xdr:to>
      <xdr:col>1</xdr:col>
      <xdr:colOff>1488</xdr:colOff>
      <xdr:row>89</xdr:row>
      <xdr:rowOff>65674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1C28D2E-CF47-4ED7-8F50-1CC4AD29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17945100"/>
          <a:ext cx="1015620" cy="101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99</xdr:row>
      <xdr:rowOff>0</xdr:rowOff>
    </xdr:from>
    <xdr:to>
      <xdr:col>1</xdr:col>
      <xdr:colOff>1488</xdr:colOff>
      <xdr:row>104</xdr:row>
      <xdr:rowOff>65674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10F6757-2AF8-40D6-BF3F-627721D0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20945475"/>
          <a:ext cx="1015620" cy="101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B62C-B7BE-4980-AC14-83522981B8F7}">
  <sheetPr>
    <tabColor theme="5" tint="0.59999389629810485"/>
    <pageSetUpPr fitToPage="1"/>
  </sheetPr>
  <dimension ref="A1:O414"/>
  <sheetViews>
    <sheetView showGridLines="0" tabSelected="1" zoomScaleNormal="100" zoomScalePageLayoutView="110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7109375" style="10" customWidth="1"/>
    <col min="2" max="2" width="9.85546875" style="94" customWidth="1"/>
    <col min="3" max="3" width="40.7109375" style="95" customWidth="1"/>
    <col min="4" max="4" width="9.85546875" style="11" customWidth="1"/>
    <col min="5" max="5" width="9.85546875" style="96" customWidth="1"/>
    <col min="6" max="6" width="11" style="97" bestFit="1" customWidth="1"/>
    <col min="7" max="8" width="9.85546875" style="98" customWidth="1"/>
    <col min="9" max="9" width="9.85546875" style="99" customWidth="1"/>
    <col min="10" max="10" width="11.7109375" style="11" customWidth="1"/>
    <col min="11" max="11" width="15.7109375" style="10" customWidth="1"/>
    <col min="12" max="12" width="15.7109375" style="11" customWidth="1"/>
    <col min="13" max="13" width="9.140625" style="10" customWidth="1"/>
    <col min="14" max="15" width="0" style="10" hidden="1" customWidth="1"/>
    <col min="16" max="16384" width="9.140625" style="10" hidden="1"/>
  </cols>
  <sheetData>
    <row r="1" spans="1:13" ht="72.75" customHeight="1" thickBot="1" x14ac:dyDescent="0.3">
      <c r="A1" s="1"/>
      <c r="B1" s="2"/>
      <c r="C1" s="3"/>
      <c r="D1" s="4"/>
      <c r="E1" s="5"/>
      <c r="F1" s="6"/>
      <c r="G1" s="7"/>
      <c r="H1" s="8"/>
      <c r="I1" s="9" t="s">
        <v>0</v>
      </c>
      <c r="J1" s="102"/>
    </row>
    <row r="2" spans="1:13" ht="15.75" thickBot="1" x14ac:dyDescent="0.3">
      <c r="A2" s="100" t="s">
        <v>1</v>
      </c>
      <c r="B2" s="101"/>
      <c r="C2" s="12"/>
      <c r="D2" s="13"/>
      <c r="E2" s="14">
        <v>0</v>
      </c>
      <c r="F2" s="15"/>
      <c r="G2" s="16"/>
      <c r="H2" s="17"/>
      <c r="I2" s="18"/>
      <c r="J2" s="103"/>
    </row>
    <row r="3" spans="1:13" s="32" customFormat="1" ht="48" thickBot="1" x14ac:dyDescent="0.3">
      <c r="A3" s="19"/>
      <c r="B3" s="20" t="s">
        <v>2</v>
      </c>
      <c r="C3" s="21" t="s">
        <v>3</v>
      </c>
      <c r="D3" s="22" t="s">
        <v>4</v>
      </c>
      <c r="E3" s="23" t="s">
        <v>5</v>
      </c>
      <c r="F3" s="24" t="s">
        <v>6</v>
      </c>
      <c r="G3" s="25" t="s">
        <v>7</v>
      </c>
      <c r="H3" s="26" t="s">
        <v>8</v>
      </c>
      <c r="I3" s="27" t="s">
        <v>9</v>
      </c>
      <c r="J3" s="28" t="s">
        <v>10</v>
      </c>
      <c r="K3" s="29" t="s">
        <v>11</v>
      </c>
      <c r="L3" s="30">
        <f>SUM(J:J)</f>
        <v>0</v>
      </c>
      <c r="M3" s="31"/>
    </row>
    <row r="4" spans="1:13" ht="15.75" x14ac:dyDescent="0.25">
      <c r="A4" s="33"/>
      <c r="B4" s="34"/>
      <c r="C4" s="35" t="s">
        <v>12</v>
      </c>
      <c r="D4" s="36"/>
      <c r="E4" s="37"/>
      <c r="F4" s="38"/>
      <c r="G4" s="39"/>
      <c r="H4" s="39"/>
      <c r="I4" s="40"/>
      <c r="J4" s="41"/>
      <c r="K4" s="31"/>
      <c r="L4" s="42"/>
    </row>
    <row r="5" spans="1:13" ht="15" x14ac:dyDescent="0.25">
      <c r="A5" s="43"/>
      <c r="B5" s="44" t="s">
        <v>13</v>
      </c>
      <c r="C5" s="45" t="s">
        <v>14</v>
      </c>
      <c r="D5" s="46">
        <v>18.98</v>
      </c>
      <c r="E5" s="47">
        <f>IF(D5=0,"NET",$E$2)</f>
        <v>0</v>
      </c>
      <c r="F5" s="48">
        <f>IFERROR(ROUND(D5*E5,2),0)</f>
        <v>0</v>
      </c>
      <c r="G5" s="49">
        <v>25</v>
      </c>
      <c r="H5" s="49">
        <v>100</v>
      </c>
      <c r="I5" s="50"/>
      <c r="J5" s="51">
        <f>IFERROR(F5*I5,0)</f>
        <v>0</v>
      </c>
    </row>
    <row r="6" spans="1:13" ht="15" x14ac:dyDescent="0.25">
      <c r="A6" s="43"/>
      <c r="B6" s="52" t="s">
        <v>15</v>
      </c>
      <c r="C6" s="53" t="s">
        <v>16</v>
      </c>
      <c r="D6" s="54">
        <v>19.790000000000003</v>
      </c>
      <c r="E6" s="55">
        <f t="shared" ref="E6:E69" si="0">IF(D6=0,"NET",$E$2)</f>
        <v>0</v>
      </c>
      <c r="F6" s="56">
        <f t="shared" ref="F6:F69" si="1">IFERROR(ROUND(D6*E6,2),0)</f>
        <v>0</v>
      </c>
      <c r="G6" s="8">
        <v>25</v>
      </c>
      <c r="H6" s="8">
        <v>100</v>
      </c>
      <c r="I6" s="57"/>
      <c r="J6" s="58">
        <f t="shared" ref="J6:J13" si="2">IFERROR(F6*I6,0)</f>
        <v>0</v>
      </c>
    </row>
    <row r="7" spans="1:13" ht="15" x14ac:dyDescent="0.25">
      <c r="A7" s="43"/>
      <c r="B7" s="59" t="s">
        <v>17</v>
      </c>
      <c r="C7" s="60" t="s">
        <v>18</v>
      </c>
      <c r="D7" s="61">
        <v>22.9</v>
      </c>
      <c r="E7" s="62">
        <f t="shared" si="0"/>
        <v>0</v>
      </c>
      <c r="F7" s="63">
        <f t="shared" si="1"/>
        <v>0</v>
      </c>
      <c r="G7" s="64">
        <v>30</v>
      </c>
      <c r="H7" s="64">
        <v>60</v>
      </c>
      <c r="I7" s="65"/>
      <c r="J7" s="66">
        <f t="shared" si="2"/>
        <v>0</v>
      </c>
    </row>
    <row r="8" spans="1:13" ht="15" x14ac:dyDescent="0.25">
      <c r="A8" s="43"/>
      <c r="B8" s="59" t="s">
        <v>19</v>
      </c>
      <c r="C8" s="60" t="s">
        <v>20</v>
      </c>
      <c r="D8" s="61">
        <v>38.35</v>
      </c>
      <c r="E8" s="62">
        <f t="shared" si="0"/>
        <v>0</v>
      </c>
      <c r="F8" s="63">
        <f t="shared" si="1"/>
        <v>0</v>
      </c>
      <c r="G8" s="64">
        <v>18</v>
      </c>
      <c r="H8" s="64">
        <v>36</v>
      </c>
      <c r="I8" s="65"/>
      <c r="J8" s="66">
        <f t="shared" si="2"/>
        <v>0</v>
      </c>
    </row>
    <row r="9" spans="1:13" ht="15" x14ac:dyDescent="0.25">
      <c r="A9" s="43"/>
      <c r="B9" s="59" t="s">
        <v>21</v>
      </c>
      <c r="C9" s="60" t="s">
        <v>22</v>
      </c>
      <c r="D9" s="61">
        <v>47.989999999999995</v>
      </c>
      <c r="E9" s="62">
        <f t="shared" si="0"/>
        <v>0</v>
      </c>
      <c r="F9" s="63">
        <f t="shared" si="1"/>
        <v>0</v>
      </c>
      <c r="G9" s="64">
        <v>13</v>
      </c>
      <c r="H9" s="64">
        <v>26</v>
      </c>
      <c r="I9" s="65"/>
      <c r="J9" s="66">
        <f t="shared" si="2"/>
        <v>0</v>
      </c>
    </row>
    <row r="10" spans="1:13" ht="15" x14ac:dyDescent="0.25">
      <c r="A10" s="43"/>
      <c r="B10" s="59" t="s">
        <v>23</v>
      </c>
      <c r="C10" s="60" t="s">
        <v>24</v>
      </c>
      <c r="D10" s="61">
        <v>75.02000000000001</v>
      </c>
      <c r="E10" s="62">
        <f t="shared" si="0"/>
        <v>0</v>
      </c>
      <c r="F10" s="63">
        <f t="shared" si="1"/>
        <v>0</v>
      </c>
      <c r="G10" s="64">
        <v>1</v>
      </c>
      <c r="H10" s="64">
        <v>15</v>
      </c>
      <c r="I10" s="65"/>
      <c r="J10" s="66">
        <f t="shared" si="2"/>
        <v>0</v>
      </c>
    </row>
    <row r="11" spans="1:13" ht="15" x14ac:dyDescent="0.25">
      <c r="A11" s="43"/>
      <c r="B11" s="59" t="s">
        <v>25</v>
      </c>
      <c r="C11" s="60" t="s">
        <v>26</v>
      </c>
      <c r="D11" s="61">
        <v>177.23999999999998</v>
      </c>
      <c r="E11" s="62">
        <f t="shared" si="0"/>
        <v>0</v>
      </c>
      <c r="F11" s="63">
        <f t="shared" si="1"/>
        <v>0</v>
      </c>
      <c r="G11" s="64">
        <v>1</v>
      </c>
      <c r="H11" s="64">
        <v>6</v>
      </c>
      <c r="I11" s="65"/>
      <c r="J11" s="66">
        <f t="shared" si="2"/>
        <v>0</v>
      </c>
    </row>
    <row r="12" spans="1:13" ht="15" x14ac:dyDescent="0.25">
      <c r="A12" s="43"/>
      <c r="B12" s="59" t="s">
        <v>27</v>
      </c>
      <c r="C12" s="60" t="s">
        <v>28</v>
      </c>
      <c r="D12" s="61">
        <v>369.38</v>
      </c>
      <c r="E12" s="62">
        <f t="shared" si="0"/>
        <v>0</v>
      </c>
      <c r="F12" s="63">
        <f t="shared" si="1"/>
        <v>0</v>
      </c>
      <c r="G12" s="64">
        <v>1</v>
      </c>
      <c r="H12" s="64">
        <v>4</v>
      </c>
      <c r="I12" s="65"/>
      <c r="J12" s="66">
        <f t="shared" si="2"/>
        <v>0</v>
      </c>
    </row>
    <row r="13" spans="1:13" ht="15" x14ac:dyDescent="0.25">
      <c r="A13" s="43"/>
      <c r="B13" s="52" t="s">
        <v>29</v>
      </c>
      <c r="C13" s="53" t="s">
        <v>30</v>
      </c>
      <c r="D13" s="54">
        <v>684.86</v>
      </c>
      <c r="E13" s="55">
        <f t="shared" si="0"/>
        <v>0</v>
      </c>
      <c r="F13" s="56">
        <f t="shared" si="1"/>
        <v>0</v>
      </c>
      <c r="G13" s="8">
        <v>1</v>
      </c>
      <c r="H13" s="8">
        <v>2</v>
      </c>
      <c r="I13" s="57"/>
      <c r="J13" s="58">
        <f t="shared" si="2"/>
        <v>0</v>
      </c>
    </row>
    <row r="14" spans="1:13" ht="15.75" x14ac:dyDescent="0.25">
      <c r="A14" s="67"/>
      <c r="B14" s="68"/>
      <c r="C14" s="69" t="s">
        <v>31</v>
      </c>
      <c r="D14" s="70" t="s">
        <v>216</v>
      </c>
      <c r="E14" s="71">
        <f t="shared" si="0"/>
        <v>0</v>
      </c>
      <c r="F14" s="72">
        <f t="shared" si="1"/>
        <v>0</v>
      </c>
      <c r="G14" s="73" t="s">
        <v>216</v>
      </c>
      <c r="H14" s="73" t="s">
        <v>216</v>
      </c>
      <c r="I14" s="74"/>
      <c r="J14" s="75"/>
    </row>
    <row r="15" spans="1:13" ht="15" x14ac:dyDescent="0.25">
      <c r="A15" s="43"/>
      <c r="B15" s="76" t="s">
        <v>32</v>
      </c>
      <c r="C15" s="77" t="s">
        <v>33</v>
      </c>
      <c r="D15" s="78">
        <v>23.64</v>
      </c>
      <c r="E15" s="79">
        <f t="shared" si="0"/>
        <v>0</v>
      </c>
      <c r="F15" s="80">
        <f t="shared" si="1"/>
        <v>0</v>
      </c>
      <c r="G15" s="17">
        <v>45</v>
      </c>
      <c r="H15" s="17">
        <v>90</v>
      </c>
      <c r="I15" s="81"/>
      <c r="J15" s="82">
        <f>IFERROR(F15*I15,0)</f>
        <v>0</v>
      </c>
    </row>
    <row r="16" spans="1:13" ht="15" x14ac:dyDescent="0.25">
      <c r="A16" s="43"/>
      <c r="B16" s="83"/>
      <c r="C16" s="84"/>
      <c r="D16" s="85" t="s">
        <v>216</v>
      </c>
      <c r="E16" s="86">
        <f t="shared" si="0"/>
        <v>0</v>
      </c>
      <c r="F16" s="87">
        <f t="shared" si="1"/>
        <v>0</v>
      </c>
      <c r="G16" s="88" t="s">
        <v>216</v>
      </c>
      <c r="H16" s="88" t="s">
        <v>216</v>
      </c>
      <c r="I16" s="89"/>
      <c r="J16" s="90"/>
    </row>
    <row r="17" spans="1:14" ht="15" x14ac:dyDescent="0.25">
      <c r="A17" s="43"/>
      <c r="B17" s="44" t="s">
        <v>34</v>
      </c>
      <c r="C17" s="45" t="s">
        <v>35</v>
      </c>
      <c r="D17" s="46">
        <v>23.64</v>
      </c>
      <c r="E17" s="47">
        <f t="shared" si="0"/>
        <v>0</v>
      </c>
      <c r="F17" s="48">
        <f t="shared" si="1"/>
        <v>0</v>
      </c>
      <c r="G17" s="49">
        <v>50</v>
      </c>
      <c r="H17" s="49">
        <v>100</v>
      </c>
      <c r="I17" s="50"/>
      <c r="J17" s="51">
        <f>IFERROR(F17*I17,0)</f>
        <v>0</v>
      </c>
    </row>
    <row r="18" spans="1:14" ht="15" x14ac:dyDescent="0.25">
      <c r="A18" s="43"/>
      <c r="B18" s="52" t="s">
        <v>36</v>
      </c>
      <c r="C18" s="53" t="s">
        <v>37</v>
      </c>
      <c r="D18" s="54">
        <v>35.169999999999995</v>
      </c>
      <c r="E18" s="55">
        <f t="shared" si="0"/>
        <v>0</v>
      </c>
      <c r="F18" s="56">
        <f t="shared" si="1"/>
        <v>0</v>
      </c>
      <c r="G18" s="8">
        <v>40</v>
      </c>
      <c r="H18" s="8">
        <v>80</v>
      </c>
      <c r="I18" s="57"/>
      <c r="J18" s="58">
        <f>IFERROR(F18*I18,0)</f>
        <v>0</v>
      </c>
      <c r="N18" s="91"/>
    </row>
    <row r="19" spans="1:14" ht="15" x14ac:dyDescent="0.25">
      <c r="A19" s="43"/>
      <c r="B19" s="83"/>
      <c r="C19" s="84"/>
      <c r="D19" s="85" t="s">
        <v>216</v>
      </c>
      <c r="E19" s="86">
        <f t="shared" si="0"/>
        <v>0</v>
      </c>
      <c r="F19" s="87">
        <f t="shared" si="1"/>
        <v>0</v>
      </c>
      <c r="G19" s="88" t="s">
        <v>216</v>
      </c>
      <c r="H19" s="88" t="s">
        <v>216</v>
      </c>
      <c r="I19" s="89"/>
      <c r="J19" s="90"/>
    </row>
    <row r="20" spans="1:14" ht="15" x14ac:dyDescent="0.25">
      <c r="A20" s="43"/>
      <c r="B20" s="44" t="s">
        <v>38</v>
      </c>
      <c r="C20" s="45" t="s">
        <v>39</v>
      </c>
      <c r="D20" s="46">
        <v>44.07</v>
      </c>
      <c r="E20" s="47">
        <f t="shared" si="0"/>
        <v>0</v>
      </c>
      <c r="F20" s="48">
        <f t="shared" si="1"/>
        <v>0</v>
      </c>
      <c r="G20" s="49">
        <v>35</v>
      </c>
      <c r="H20" s="49">
        <v>70</v>
      </c>
      <c r="I20" s="50"/>
      <c r="J20" s="51">
        <f>IFERROR(F20*I20,0)</f>
        <v>0</v>
      </c>
    </row>
    <row r="21" spans="1:14" ht="15" x14ac:dyDescent="0.25">
      <c r="A21" s="43"/>
      <c r="B21" s="59" t="s">
        <v>40</v>
      </c>
      <c r="C21" s="60" t="s">
        <v>41</v>
      </c>
      <c r="D21" s="61">
        <v>44.07</v>
      </c>
      <c r="E21" s="62">
        <f t="shared" si="0"/>
        <v>0</v>
      </c>
      <c r="F21" s="63">
        <f t="shared" si="1"/>
        <v>0</v>
      </c>
      <c r="G21" s="64">
        <v>30</v>
      </c>
      <c r="H21" s="64">
        <v>60</v>
      </c>
      <c r="I21" s="65"/>
      <c r="J21" s="66">
        <f>IFERROR(F21*I21,0)</f>
        <v>0</v>
      </c>
    </row>
    <row r="22" spans="1:14" ht="15" x14ac:dyDescent="0.25">
      <c r="A22" s="43"/>
      <c r="B22" s="52" t="s">
        <v>42</v>
      </c>
      <c r="C22" s="53" t="s">
        <v>43</v>
      </c>
      <c r="D22" s="54">
        <v>43.28</v>
      </c>
      <c r="E22" s="55">
        <f t="shared" si="0"/>
        <v>0</v>
      </c>
      <c r="F22" s="56">
        <f t="shared" si="1"/>
        <v>0</v>
      </c>
      <c r="G22" s="8">
        <v>1</v>
      </c>
      <c r="H22" s="8">
        <v>45</v>
      </c>
      <c r="I22" s="57"/>
      <c r="J22" s="58">
        <f>IFERROR(F22*I22,0)</f>
        <v>0</v>
      </c>
    </row>
    <row r="23" spans="1:14" ht="15" x14ac:dyDescent="0.25">
      <c r="A23" s="43"/>
      <c r="B23" s="83"/>
      <c r="C23" s="84"/>
      <c r="D23" s="85" t="s">
        <v>216</v>
      </c>
      <c r="E23" s="86">
        <f t="shared" si="0"/>
        <v>0</v>
      </c>
      <c r="F23" s="87">
        <f t="shared" si="1"/>
        <v>0</v>
      </c>
      <c r="G23" s="88" t="s">
        <v>216</v>
      </c>
      <c r="H23" s="88" t="s">
        <v>216</v>
      </c>
      <c r="I23" s="89"/>
      <c r="J23" s="90"/>
    </row>
    <row r="24" spans="1:14" ht="15" x14ac:dyDescent="0.25">
      <c r="A24" s="43"/>
      <c r="B24" s="44" t="s">
        <v>44</v>
      </c>
      <c r="C24" s="45" t="s">
        <v>45</v>
      </c>
      <c r="D24" s="46">
        <v>62.25</v>
      </c>
      <c r="E24" s="47">
        <f t="shared" si="0"/>
        <v>0</v>
      </c>
      <c r="F24" s="48">
        <f t="shared" si="1"/>
        <v>0</v>
      </c>
      <c r="G24" s="49">
        <v>25</v>
      </c>
      <c r="H24" s="49">
        <v>50</v>
      </c>
      <c r="I24" s="50"/>
      <c r="J24" s="51">
        <f>IFERROR(F24*I24,0)</f>
        <v>0</v>
      </c>
    </row>
    <row r="25" spans="1:14" ht="15" x14ac:dyDescent="0.25">
      <c r="A25" s="43"/>
      <c r="B25" s="59" t="s">
        <v>46</v>
      </c>
      <c r="C25" s="60" t="s">
        <v>47</v>
      </c>
      <c r="D25" s="61">
        <v>62.25</v>
      </c>
      <c r="E25" s="62">
        <f t="shared" si="0"/>
        <v>0</v>
      </c>
      <c r="F25" s="63">
        <f t="shared" si="1"/>
        <v>0</v>
      </c>
      <c r="G25" s="64">
        <v>18</v>
      </c>
      <c r="H25" s="64">
        <v>36</v>
      </c>
      <c r="I25" s="65"/>
      <c r="J25" s="66">
        <f>IFERROR(F25*I25,0)</f>
        <v>0</v>
      </c>
    </row>
    <row r="26" spans="1:14" ht="15" x14ac:dyDescent="0.25">
      <c r="A26" s="43"/>
      <c r="B26" s="52" t="s">
        <v>48</v>
      </c>
      <c r="C26" s="53" t="s">
        <v>49</v>
      </c>
      <c r="D26" s="54">
        <v>62.25</v>
      </c>
      <c r="E26" s="55">
        <f t="shared" si="0"/>
        <v>0</v>
      </c>
      <c r="F26" s="56">
        <f t="shared" si="1"/>
        <v>0</v>
      </c>
      <c r="G26" s="8">
        <v>14</v>
      </c>
      <c r="H26" s="8">
        <v>28</v>
      </c>
      <c r="I26" s="57"/>
      <c r="J26" s="58">
        <f>IFERROR(F26*I26,0)</f>
        <v>0</v>
      </c>
    </row>
    <row r="27" spans="1:14" ht="15" x14ac:dyDescent="0.25">
      <c r="A27" s="43"/>
      <c r="B27" s="83"/>
      <c r="C27" s="84"/>
      <c r="D27" s="85" t="s">
        <v>216</v>
      </c>
      <c r="E27" s="86">
        <f t="shared" si="0"/>
        <v>0</v>
      </c>
      <c r="F27" s="87">
        <f t="shared" si="1"/>
        <v>0</v>
      </c>
      <c r="G27" s="88" t="s">
        <v>216</v>
      </c>
      <c r="H27" s="88" t="s">
        <v>216</v>
      </c>
      <c r="I27" s="89"/>
      <c r="J27" s="90"/>
    </row>
    <row r="28" spans="1:14" ht="15" x14ac:dyDescent="0.25">
      <c r="A28" s="43"/>
      <c r="B28" s="59" t="s">
        <v>50</v>
      </c>
      <c r="C28" s="60" t="s">
        <v>51</v>
      </c>
      <c r="D28" s="61">
        <v>89.12</v>
      </c>
      <c r="E28" s="62">
        <f t="shared" si="0"/>
        <v>0</v>
      </c>
      <c r="F28" s="63">
        <f t="shared" si="1"/>
        <v>0</v>
      </c>
      <c r="G28" s="64">
        <v>16</v>
      </c>
      <c r="H28" s="64">
        <v>32</v>
      </c>
      <c r="I28" s="65"/>
      <c r="J28" s="66">
        <f>IFERROR(F28*I28,0)</f>
        <v>0</v>
      </c>
    </row>
    <row r="29" spans="1:14" ht="15" x14ac:dyDescent="0.25">
      <c r="A29" s="43"/>
      <c r="B29" s="59" t="s">
        <v>52</v>
      </c>
      <c r="C29" s="60" t="s">
        <v>53</v>
      </c>
      <c r="D29" s="61">
        <v>89.12</v>
      </c>
      <c r="E29" s="62">
        <f t="shared" si="0"/>
        <v>0</v>
      </c>
      <c r="F29" s="63">
        <f t="shared" si="1"/>
        <v>0</v>
      </c>
      <c r="G29" s="64">
        <v>13</v>
      </c>
      <c r="H29" s="64">
        <v>26</v>
      </c>
      <c r="I29" s="65"/>
      <c r="J29" s="66">
        <f>IFERROR(F29*I29,0)</f>
        <v>0</v>
      </c>
    </row>
    <row r="30" spans="1:14" ht="15" x14ac:dyDescent="0.25">
      <c r="A30" s="43"/>
      <c r="B30" s="59" t="s">
        <v>54</v>
      </c>
      <c r="C30" s="60" t="s">
        <v>55</v>
      </c>
      <c r="D30" s="61">
        <v>89.12</v>
      </c>
      <c r="E30" s="62">
        <f t="shared" si="0"/>
        <v>0</v>
      </c>
      <c r="F30" s="63">
        <f t="shared" si="1"/>
        <v>0</v>
      </c>
      <c r="G30" s="64">
        <v>11</v>
      </c>
      <c r="H30" s="64">
        <v>22</v>
      </c>
      <c r="I30" s="65"/>
      <c r="J30" s="66">
        <f>IFERROR(F30*I30,0)</f>
        <v>0</v>
      </c>
    </row>
    <row r="31" spans="1:14" ht="15" x14ac:dyDescent="0.25">
      <c r="A31" s="43"/>
      <c r="B31" s="52" t="s">
        <v>56</v>
      </c>
      <c r="C31" s="53" t="s">
        <v>57</v>
      </c>
      <c r="D31" s="54">
        <v>89.12</v>
      </c>
      <c r="E31" s="55">
        <f t="shared" si="0"/>
        <v>0</v>
      </c>
      <c r="F31" s="56">
        <f t="shared" si="1"/>
        <v>0</v>
      </c>
      <c r="G31" s="8">
        <v>9</v>
      </c>
      <c r="H31" s="8">
        <v>18</v>
      </c>
      <c r="I31" s="57"/>
      <c r="J31" s="58">
        <f>IFERROR(F31*I31,0)</f>
        <v>0</v>
      </c>
    </row>
    <row r="32" spans="1:14" ht="15" x14ac:dyDescent="0.25">
      <c r="A32" s="43"/>
      <c r="B32" s="83"/>
      <c r="C32" s="84"/>
      <c r="D32" s="85" t="s">
        <v>216</v>
      </c>
      <c r="E32" s="86">
        <f t="shared" si="0"/>
        <v>0</v>
      </c>
      <c r="F32" s="87">
        <f t="shared" si="1"/>
        <v>0</v>
      </c>
      <c r="G32" s="88" t="s">
        <v>216</v>
      </c>
      <c r="H32" s="88" t="s">
        <v>216</v>
      </c>
      <c r="I32" s="89"/>
      <c r="J32" s="90"/>
    </row>
    <row r="33" spans="1:10" ht="15" x14ac:dyDescent="0.25">
      <c r="A33" s="43"/>
      <c r="B33" s="59" t="s">
        <v>58</v>
      </c>
      <c r="C33" s="60" t="s">
        <v>59</v>
      </c>
      <c r="D33" s="61">
        <v>311.32</v>
      </c>
      <c r="E33" s="62">
        <f t="shared" si="0"/>
        <v>0</v>
      </c>
      <c r="F33" s="63">
        <f t="shared" si="1"/>
        <v>0</v>
      </c>
      <c r="G33" s="64">
        <v>1</v>
      </c>
      <c r="H33" s="64">
        <v>8</v>
      </c>
      <c r="I33" s="65"/>
      <c r="J33" s="66">
        <f>IFERROR(F33*I33,0)</f>
        <v>0</v>
      </c>
    </row>
    <row r="34" spans="1:10" ht="15" x14ac:dyDescent="0.25">
      <c r="A34" s="43"/>
      <c r="B34" s="59" t="s">
        <v>60</v>
      </c>
      <c r="C34" s="60" t="s">
        <v>61</v>
      </c>
      <c r="D34" s="61">
        <v>304.03999999999996</v>
      </c>
      <c r="E34" s="62">
        <f t="shared" si="0"/>
        <v>0</v>
      </c>
      <c r="F34" s="63">
        <f t="shared" si="1"/>
        <v>0</v>
      </c>
      <c r="G34" s="64">
        <v>8</v>
      </c>
      <c r="H34" s="64">
        <v>8</v>
      </c>
      <c r="I34" s="65"/>
      <c r="J34" s="66">
        <f>IFERROR(F34*I34,0)</f>
        <v>0</v>
      </c>
    </row>
    <row r="35" spans="1:10" ht="15" x14ac:dyDescent="0.25">
      <c r="A35" s="43"/>
      <c r="B35" s="52" t="s">
        <v>62</v>
      </c>
      <c r="C35" s="53" t="s">
        <v>63</v>
      </c>
      <c r="D35" s="54">
        <v>269.55</v>
      </c>
      <c r="E35" s="55">
        <f t="shared" si="0"/>
        <v>0</v>
      </c>
      <c r="F35" s="56">
        <f t="shared" si="1"/>
        <v>0</v>
      </c>
      <c r="G35" s="8">
        <v>1</v>
      </c>
      <c r="H35" s="8">
        <v>8</v>
      </c>
      <c r="I35" s="57"/>
      <c r="J35" s="58">
        <f>IFERROR(F35*I35,0)</f>
        <v>0</v>
      </c>
    </row>
    <row r="36" spans="1:10" ht="15" x14ac:dyDescent="0.25">
      <c r="A36" s="43"/>
      <c r="B36" s="83"/>
      <c r="C36" s="84"/>
      <c r="D36" s="85" t="s">
        <v>216</v>
      </c>
      <c r="E36" s="86">
        <f t="shared" si="0"/>
        <v>0</v>
      </c>
      <c r="F36" s="87">
        <f t="shared" si="1"/>
        <v>0</v>
      </c>
      <c r="G36" s="88" t="s">
        <v>216</v>
      </c>
      <c r="H36" s="88" t="s">
        <v>216</v>
      </c>
      <c r="I36" s="89"/>
      <c r="J36" s="90"/>
    </row>
    <row r="37" spans="1:10" ht="15" x14ac:dyDescent="0.25">
      <c r="A37" s="43"/>
      <c r="B37" s="76" t="s">
        <v>64</v>
      </c>
      <c r="C37" s="77" t="s">
        <v>65</v>
      </c>
      <c r="D37" s="78">
        <v>521.81999999999994</v>
      </c>
      <c r="E37" s="79">
        <f t="shared" si="0"/>
        <v>0</v>
      </c>
      <c r="F37" s="80">
        <f t="shared" si="1"/>
        <v>0</v>
      </c>
      <c r="G37" s="17">
        <v>1</v>
      </c>
      <c r="H37" s="17">
        <v>4</v>
      </c>
      <c r="I37" s="81"/>
      <c r="J37" s="82">
        <f>IFERROR(F37*I37,0)</f>
        <v>0</v>
      </c>
    </row>
    <row r="38" spans="1:10" ht="15.75" x14ac:dyDescent="0.25">
      <c r="A38" s="67"/>
      <c r="B38" s="68"/>
      <c r="C38" s="69" t="s">
        <v>66</v>
      </c>
      <c r="D38" s="70" t="s">
        <v>216</v>
      </c>
      <c r="E38" s="71">
        <f t="shared" si="0"/>
        <v>0</v>
      </c>
      <c r="F38" s="72">
        <f t="shared" si="1"/>
        <v>0</v>
      </c>
      <c r="G38" s="73" t="s">
        <v>216</v>
      </c>
      <c r="H38" s="73" t="s">
        <v>216</v>
      </c>
      <c r="I38" s="74"/>
      <c r="J38" s="75"/>
    </row>
    <row r="39" spans="1:10" ht="15" x14ac:dyDescent="0.25">
      <c r="A39" s="43"/>
      <c r="B39" s="44" t="s">
        <v>67</v>
      </c>
      <c r="C39" s="45" t="s">
        <v>68</v>
      </c>
      <c r="D39" s="46">
        <v>17.16</v>
      </c>
      <c r="E39" s="47">
        <f t="shared" si="0"/>
        <v>0</v>
      </c>
      <c r="F39" s="48">
        <f t="shared" si="1"/>
        <v>0</v>
      </c>
      <c r="G39" s="49">
        <v>25</v>
      </c>
      <c r="H39" s="49">
        <v>100</v>
      </c>
      <c r="I39" s="50"/>
      <c r="J39" s="51">
        <f t="shared" ref="J39:J48" si="3">IFERROR(F39*I39,0)</f>
        <v>0</v>
      </c>
    </row>
    <row r="40" spans="1:10" ht="15" x14ac:dyDescent="0.25">
      <c r="A40" s="43"/>
      <c r="B40" s="52" t="s">
        <v>69</v>
      </c>
      <c r="C40" s="53" t="s">
        <v>70</v>
      </c>
      <c r="D40" s="54">
        <v>26.09</v>
      </c>
      <c r="E40" s="55">
        <f t="shared" si="0"/>
        <v>0</v>
      </c>
      <c r="F40" s="56">
        <f t="shared" si="1"/>
        <v>0</v>
      </c>
      <c r="G40" s="8">
        <v>25</v>
      </c>
      <c r="H40" s="8">
        <v>100</v>
      </c>
      <c r="I40" s="57"/>
      <c r="J40" s="58">
        <f t="shared" si="3"/>
        <v>0</v>
      </c>
    </row>
    <row r="41" spans="1:10" ht="15" x14ac:dyDescent="0.25">
      <c r="A41" s="43"/>
      <c r="B41" s="83"/>
      <c r="C41" s="84"/>
      <c r="D41" s="85" t="s">
        <v>216</v>
      </c>
      <c r="E41" s="86">
        <f t="shared" si="0"/>
        <v>0</v>
      </c>
      <c r="F41" s="87">
        <f t="shared" si="1"/>
        <v>0</v>
      </c>
      <c r="G41" s="88" t="s">
        <v>216</v>
      </c>
      <c r="H41" s="88" t="s">
        <v>216</v>
      </c>
      <c r="I41" s="89"/>
      <c r="J41" s="90"/>
    </row>
    <row r="42" spans="1:10" ht="15" x14ac:dyDescent="0.25">
      <c r="A42" s="43"/>
      <c r="B42" s="44" t="s">
        <v>71</v>
      </c>
      <c r="C42" s="45" t="s">
        <v>72</v>
      </c>
      <c r="D42" s="46">
        <v>35.04</v>
      </c>
      <c r="E42" s="47">
        <f t="shared" si="0"/>
        <v>0</v>
      </c>
      <c r="F42" s="48">
        <f t="shared" si="1"/>
        <v>0</v>
      </c>
      <c r="G42" s="49">
        <v>35</v>
      </c>
      <c r="H42" s="49">
        <v>70</v>
      </c>
      <c r="I42" s="50"/>
      <c r="J42" s="51">
        <f t="shared" si="3"/>
        <v>0</v>
      </c>
    </row>
    <row r="43" spans="1:10" ht="15" x14ac:dyDescent="0.25">
      <c r="A43" s="43"/>
      <c r="B43" s="59" t="s">
        <v>73</v>
      </c>
      <c r="C43" s="60" t="s">
        <v>74</v>
      </c>
      <c r="D43" s="61">
        <v>48.93</v>
      </c>
      <c r="E43" s="62">
        <f t="shared" si="0"/>
        <v>0</v>
      </c>
      <c r="F43" s="63">
        <f t="shared" si="1"/>
        <v>0</v>
      </c>
      <c r="G43" s="64">
        <v>20</v>
      </c>
      <c r="H43" s="64">
        <v>40</v>
      </c>
      <c r="I43" s="65"/>
      <c r="J43" s="66">
        <f t="shared" si="3"/>
        <v>0</v>
      </c>
    </row>
    <row r="44" spans="1:10" ht="15" x14ac:dyDescent="0.25">
      <c r="A44" s="43"/>
      <c r="B44" s="59" t="s">
        <v>75</v>
      </c>
      <c r="C44" s="60" t="s">
        <v>76</v>
      </c>
      <c r="D44" s="61">
        <v>81.33</v>
      </c>
      <c r="E44" s="62">
        <f t="shared" si="0"/>
        <v>0</v>
      </c>
      <c r="F44" s="63">
        <f t="shared" si="1"/>
        <v>0</v>
      </c>
      <c r="G44" s="64">
        <v>15</v>
      </c>
      <c r="H44" s="64">
        <v>30</v>
      </c>
      <c r="I44" s="65"/>
      <c r="J44" s="66">
        <f t="shared" si="3"/>
        <v>0</v>
      </c>
    </row>
    <row r="45" spans="1:10" ht="15" x14ac:dyDescent="0.25">
      <c r="A45" s="43"/>
      <c r="B45" s="59" t="s">
        <v>77</v>
      </c>
      <c r="C45" s="60" t="s">
        <v>78</v>
      </c>
      <c r="D45" s="61">
        <v>93.45</v>
      </c>
      <c r="E45" s="62">
        <f t="shared" si="0"/>
        <v>0</v>
      </c>
      <c r="F45" s="63">
        <f t="shared" si="1"/>
        <v>0</v>
      </c>
      <c r="G45" s="64">
        <v>9</v>
      </c>
      <c r="H45" s="64">
        <v>18</v>
      </c>
      <c r="I45" s="65"/>
      <c r="J45" s="66">
        <f t="shared" si="3"/>
        <v>0</v>
      </c>
    </row>
    <row r="46" spans="1:10" ht="15" x14ac:dyDescent="0.25">
      <c r="A46" s="43"/>
      <c r="B46" s="59" t="s">
        <v>79</v>
      </c>
      <c r="C46" s="60" t="s">
        <v>80</v>
      </c>
      <c r="D46" s="61">
        <v>269.63</v>
      </c>
      <c r="E46" s="62">
        <f t="shared" si="0"/>
        <v>0</v>
      </c>
      <c r="F46" s="63">
        <f t="shared" si="1"/>
        <v>0</v>
      </c>
      <c r="G46" s="64">
        <v>1</v>
      </c>
      <c r="H46" s="64">
        <v>8</v>
      </c>
      <c r="I46" s="65"/>
      <c r="J46" s="66">
        <f t="shared" si="3"/>
        <v>0</v>
      </c>
    </row>
    <row r="47" spans="1:10" ht="15" x14ac:dyDescent="0.25">
      <c r="A47" s="43"/>
      <c r="B47" s="59" t="s">
        <v>81</v>
      </c>
      <c r="C47" s="60" t="s">
        <v>82</v>
      </c>
      <c r="D47" s="61">
        <v>475.34999999999997</v>
      </c>
      <c r="E47" s="62">
        <f t="shared" si="0"/>
        <v>0</v>
      </c>
      <c r="F47" s="63">
        <f t="shared" si="1"/>
        <v>0</v>
      </c>
      <c r="G47" s="64">
        <v>1</v>
      </c>
      <c r="H47" s="64">
        <v>4</v>
      </c>
      <c r="I47" s="65"/>
      <c r="J47" s="66">
        <f t="shared" si="3"/>
        <v>0</v>
      </c>
    </row>
    <row r="48" spans="1:10" ht="15" x14ac:dyDescent="0.25">
      <c r="A48" s="43"/>
      <c r="B48" s="52" t="s">
        <v>83</v>
      </c>
      <c r="C48" s="53" t="s">
        <v>84</v>
      </c>
      <c r="D48" s="54">
        <v>988.25</v>
      </c>
      <c r="E48" s="55">
        <f t="shared" si="0"/>
        <v>0</v>
      </c>
      <c r="F48" s="56">
        <f t="shared" si="1"/>
        <v>0</v>
      </c>
      <c r="G48" s="8">
        <v>1</v>
      </c>
      <c r="H48" s="8">
        <v>2</v>
      </c>
      <c r="I48" s="57"/>
      <c r="J48" s="58">
        <f t="shared" si="3"/>
        <v>0</v>
      </c>
    </row>
    <row r="49" spans="1:10" ht="15.75" x14ac:dyDescent="0.25">
      <c r="A49" s="67"/>
      <c r="B49" s="68"/>
      <c r="C49" s="69" t="s">
        <v>85</v>
      </c>
      <c r="D49" s="70" t="s">
        <v>216</v>
      </c>
      <c r="E49" s="71">
        <f t="shared" si="0"/>
        <v>0</v>
      </c>
      <c r="F49" s="72">
        <f t="shared" si="1"/>
        <v>0</v>
      </c>
      <c r="G49" s="73" t="s">
        <v>216</v>
      </c>
      <c r="H49" s="73" t="s">
        <v>216</v>
      </c>
      <c r="I49" s="74"/>
      <c r="J49" s="75"/>
    </row>
    <row r="50" spans="1:10" ht="15" x14ac:dyDescent="0.25">
      <c r="A50" s="43"/>
      <c r="B50" s="44" t="s">
        <v>86</v>
      </c>
      <c r="C50" s="45" t="s">
        <v>87</v>
      </c>
      <c r="D50" s="46">
        <v>30.64</v>
      </c>
      <c r="E50" s="47">
        <f t="shared" si="0"/>
        <v>0</v>
      </c>
      <c r="F50" s="48">
        <f t="shared" si="1"/>
        <v>0</v>
      </c>
      <c r="G50" s="49">
        <v>25</v>
      </c>
      <c r="H50" s="49">
        <v>100</v>
      </c>
      <c r="I50" s="50"/>
      <c r="J50" s="51">
        <f t="shared" ref="J50:J59" si="4">IFERROR(F50*I50,0)</f>
        <v>0</v>
      </c>
    </row>
    <row r="51" spans="1:10" ht="15" x14ac:dyDescent="0.25">
      <c r="A51" s="43"/>
      <c r="B51" s="52" t="s">
        <v>88</v>
      </c>
      <c r="C51" s="53" t="s">
        <v>89</v>
      </c>
      <c r="D51" s="54">
        <v>35.769999999999996</v>
      </c>
      <c r="E51" s="55">
        <f t="shared" si="0"/>
        <v>0</v>
      </c>
      <c r="F51" s="56">
        <f t="shared" si="1"/>
        <v>0</v>
      </c>
      <c r="G51" s="8">
        <v>30</v>
      </c>
      <c r="H51" s="8">
        <v>60</v>
      </c>
      <c r="I51" s="57"/>
      <c r="J51" s="58">
        <f t="shared" si="4"/>
        <v>0</v>
      </c>
    </row>
    <row r="52" spans="1:10" ht="15" x14ac:dyDescent="0.25">
      <c r="A52" s="43"/>
      <c r="B52" s="83"/>
      <c r="C52" s="84"/>
      <c r="D52" s="85" t="s">
        <v>216</v>
      </c>
      <c r="E52" s="86">
        <f t="shared" si="0"/>
        <v>0</v>
      </c>
      <c r="F52" s="87">
        <f t="shared" si="1"/>
        <v>0</v>
      </c>
      <c r="G52" s="88" t="s">
        <v>216</v>
      </c>
      <c r="H52" s="88" t="s">
        <v>216</v>
      </c>
      <c r="I52" s="89"/>
      <c r="J52" s="90"/>
    </row>
    <row r="53" spans="1:10" ht="15" x14ac:dyDescent="0.25">
      <c r="A53" s="43"/>
      <c r="B53" s="44" t="s">
        <v>90</v>
      </c>
      <c r="C53" s="45" t="s">
        <v>91</v>
      </c>
      <c r="D53" s="46">
        <v>35.089999999999996</v>
      </c>
      <c r="E53" s="47">
        <f t="shared" si="0"/>
        <v>0</v>
      </c>
      <c r="F53" s="48">
        <f t="shared" si="1"/>
        <v>0</v>
      </c>
      <c r="G53" s="49">
        <v>26</v>
      </c>
      <c r="H53" s="49">
        <v>52</v>
      </c>
      <c r="I53" s="50"/>
      <c r="J53" s="51">
        <f t="shared" si="4"/>
        <v>0</v>
      </c>
    </row>
    <row r="54" spans="1:10" ht="15" x14ac:dyDescent="0.25">
      <c r="A54" s="43"/>
      <c r="B54" s="59" t="s">
        <v>92</v>
      </c>
      <c r="C54" s="60" t="s">
        <v>93</v>
      </c>
      <c r="D54" s="61">
        <v>62.019999999999996</v>
      </c>
      <c r="E54" s="62">
        <f t="shared" si="0"/>
        <v>0</v>
      </c>
      <c r="F54" s="63">
        <f t="shared" si="1"/>
        <v>0</v>
      </c>
      <c r="G54" s="64">
        <v>1</v>
      </c>
      <c r="H54" s="64">
        <v>29</v>
      </c>
      <c r="I54" s="65"/>
      <c r="J54" s="66">
        <f t="shared" si="4"/>
        <v>0</v>
      </c>
    </row>
    <row r="55" spans="1:10" ht="15" x14ac:dyDescent="0.25">
      <c r="A55" s="43"/>
      <c r="B55" s="59" t="s">
        <v>94</v>
      </c>
      <c r="C55" s="60" t="s">
        <v>95</v>
      </c>
      <c r="D55" s="61">
        <v>86.65</v>
      </c>
      <c r="E55" s="62">
        <f t="shared" si="0"/>
        <v>0</v>
      </c>
      <c r="F55" s="63">
        <f t="shared" si="1"/>
        <v>0</v>
      </c>
      <c r="G55" s="64">
        <v>1</v>
      </c>
      <c r="H55" s="64">
        <v>22</v>
      </c>
      <c r="I55" s="65"/>
      <c r="J55" s="66">
        <f t="shared" si="4"/>
        <v>0</v>
      </c>
    </row>
    <row r="56" spans="1:10" ht="15" x14ac:dyDescent="0.25">
      <c r="A56" s="43"/>
      <c r="B56" s="59" t="s">
        <v>96</v>
      </c>
      <c r="C56" s="60" t="s">
        <v>97</v>
      </c>
      <c r="D56" s="61">
        <v>119.59</v>
      </c>
      <c r="E56" s="62">
        <f t="shared" si="0"/>
        <v>0</v>
      </c>
      <c r="F56" s="63">
        <f t="shared" si="1"/>
        <v>0</v>
      </c>
      <c r="G56" s="64">
        <v>6</v>
      </c>
      <c r="H56" s="64">
        <v>12</v>
      </c>
      <c r="I56" s="65"/>
      <c r="J56" s="66">
        <f t="shared" si="4"/>
        <v>0</v>
      </c>
    </row>
    <row r="57" spans="1:10" ht="15" x14ac:dyDescent="0.25">
      <c r="A57" s="43"/>
      <c r="B57" s="59" t="s">
        <v>98</v>
      </c>
      <c r="C57" s="60" t="s">
        <v>99</v>
      </c>
      <c r="D57" s="61">
        <v>274.8</v>
      </c>
      <c r="E57" s="62">
        <f t="shared" si="0"/>
        <v>0</v>
      </c>
      <c r="F57" s="63">
        <f t="shared" si="1"/>
        <v>0</v>
      </c>
      <c r="G57" s="64">
        <v>1</v>
      </c>
      <c r="H57" s="64">
        <v>6</v>
      </c>
      <c r="I57" s="65"/>
      <c r="J57" s="66">
        <f t="shared" si="4"/>
        <v>0</v>
      </c>
    </row>
    <row r="58" spans="1:10" ht="15" x14ac:dyDescent="0.25">
      <c r="A58" s="43"/>
      <c r="B58" s="59" t="s">
        <v>100</v>
      </c>
      <c r="C58" s="60" t="s">
        <v>101</v>
      </c>
      <c r="D58" s="61">
        <v>529.78</v>
      </c>
      <c r="E58" s="62">
        <f t="shared" si="0"/>
        <v>0</v>
      </c>
      <c r="F58" s="63">
        <f t="shared" si="1"/>
        <v>0</v>
      </c>
      <c r="G58" s="64">
        <v>1</v>
      </c>
      <c r="H58" s="64">
        <v>4</v>
      </c>
      <c r="I58" s="65"/>
      <c r="J58" s="66">
        <f t="shared" si="4"/>
        <v>0</v>
      </c>
    </row>
    <row r="59" spans="1:10" ht="15" x14ac:dyDescent="0.25">
      <c r="A59" s="43"/>
      <c r="B59" s="52" t="s">
        <v>102</v>
      </c>
      <c r="C59" s="53" t="s">
        <v>103</v>
      </c>
      <c r="D59" s="54">
        <v>1033.29</v>
      </c>
      <c r="E59" s="55">
        <f t="shared" si="0"/>
        <v>0</v>
      </c>
      <c r="F59" s="56">
        <f t="shared" si="1"/>
        <v>0</v>
      </c>
      <c r="G59" s="8">
        <v>1</v>
      </c>
      <c r="H59" s="8">
        <v>2</v>
      </c>
      <c r="I59" s="57"/>
      <c r="J59" s="58">
        <f t="shared" si="4"/>
        <v>0</v>
      </c>
    </row>
    <row r="60" spans="1:10" ht="15.75" x14ac:dyDescent="0.25">
      <c r="A60" s="67"/>
      <c r="B60" s="68"/>
      <c r="C60" s="69" t="s">
        <v>104</v>
      </c>
      <c r="D60" s="70" t="s">
        <v>216</v>
      </c>
      <c r="E60" s="71">
        <f t="shared" si="0"/>
        <v>0</v>
      </c>
      <c r="F60" s="72">
        <f t="shared" si="1"/>
        <v>0</v>
      </c>
      <c r="G60" s="73" t="s">
        <v>216</v>
      </c>
      <c r="H60" s="73" t="s">
        <v>216</v>
      </c>
      <c r="I60" s="74"/>
      <c r="J60" s="75"/>
    </row>
    <row r="61" spans="1:10" ht="15" x14ac:dyDescent="0.25">
      <c r="A61" s="43"/>
      <c r="B61" s="44" t="s">
        <v>105</v>
      </c>
      <c r="C61" s="45" t="s">
        <v>106</v>
      </c>
      <c r="D61" s="46">
        <v>40.369999999999997</v>
      </c>
      <c r="E61" s="47">
        <f t="shared" si="0"/>
        <v>0</v>
      </c>
      <c r="F61" s="48">
        <f t="shared" si="1"/>
        <v>0</v>
      </c>
      <c r="G61" s="49">
        <v>28</v>
      </c>
      <c r="H61" s="49">
        <v>56</v>
      </c>
      <c r="I61" s="50"/>
      <c r="J61" s="51">
        <f t="shared" ref="J61:J66" si="5">IFERROR(F61*I61,0)</f>
        <v>0</v>
      </c>
    </row>
    <row r="62" spans="1:10" ht="15" x14ac:dyDescent="0.25">
      <c r="A62" s="43"/>
      <c r="B62" s="59" t="s">
        <v>107</v>
      </c>
      <c r="C62" s="60" t="s">
        <v>108</v>
      </c>
      <c r="D62" s="61">
        <v>40.369999999999997</v>
      </c>
      <c r="E62" s="62">
        <f t="shared" si="0"/>
        <v>0</v>
      </c>
      <c r="F62" s="63">
        <f t="shared" si="1"/>
        <v>0</v>
      </c>
      <c r="G62" s="64">
        <v>28</v>
      </c>
      <c r="H62" s="64">
        <v>56</v>
      </c>
      <c r="I62" s="65"/>
      <c r="J62" s="66">
        <f t="shared" si="5"/>
        <v>0</v>
      </c>
    </row>
    <row r="63" spans="1:10" ht="15" x14ac:dyDescent="0.25">
      <c r="A63" s="43"/>
      <c r="B63" s="59" t="s">
        <v>109</v>
      </c>
      <c r="C63" s="60" t="s">
        <v>110</v>
      </c>
      <c r="D63" s="61">
        <v>30.25</v>
      </c>
      <c r="E63" s="62">
        <f t="shared" si="0"/>
        <v>0</v>
      </c>
      <c r="F63" s="63">
        <f t="shared" si="1"/>
        <v>0</v>
      </c>
      <c r="G63" s="64">
        <v>28</v>
      </c>
      <c r="H63" s="64">
        <v>56</v>
      </c>
      <c r="I63" s="65"/>
      <c r="J63" s="66">
        <f t="shared" si="5"/>
        <v>0</v>
      </c>
    </row>
    <row r="64" spans="1:10" ht="15" x14ac:dyDescent="0.25">
      <c r="A64" s="43"/>
      <c r="B64" s="59" t="s">
        <v>111</v>
      </c>
      <c r="C64" s="60" t="s">
        <v>112</v>
      </c>
      <c r="D64" s="61">
        <v>33.58</v>
      </c>
      <c r="E64" s="62">
        <f t="shared" si="0"/>
        <v>0</v>
      </c>
      <c r="F64" s="63">
        <f t="shared" si="1"/>
        <v>0</v>
      </c>
      <c r="G64" s="64">
        <v>28</v>
      </c>
      <c r="H64" s="64">
        <v>56</v>
      </c>
      <c r="I64" s="65"/>
      <c r="J64" s="66">
        <f t="shared" si="5"/>
        <v>0</v>
      </c>
    </row>
    <row r="65" spans="1:10" ht="15" x14ac:dyDescent="0.25">
      <c r="A65" s="43"/>
      <c r="B65" s="59" t="s">
        <v>113</v>
      </c>
      <c r="C65" s="60" t="s">
        <v>114</v>
      </c>
      <c r="D65" s="61">
        <v>39.65</v>
      </c>
      <c r="E65" s="62">
        <f t="shared" si="0"/>
        <v>0</v>
      </c>
      <c r="F65" s="63">
        <f t="shared" si="1"/>
        <v>0</v>
      </c>
      <c r="G65" s="64">
        <v>21</v>
      </c>
      <c r="H65" s="64">
        <v>42</v>
      </c>
      <c r="I65" s="65"/>
      <c r="J65" s="66">
        <f t="shared" si="5"/>
        <v>0</v>
      </c>
    </row>
    <row r="66" spans="1:10" ht="15" x14ac:dyDescent="0.25">
      <c r="A66" s="43"/>
      <c r="B66" s="52" t="s">
        <v>115</v>
      </c>
      <c r="C66" s="53" t="s">
        <v>116</v>
      </c>
      <c r="D66" s="54">
        <v>48.15</v>
      </c>
      <c r="E66" s="55">
        <f t="shared" si="0"/>
        <v>0</v>
      </c>
      <c r="F66" s="56">
        <f t="shared" si="1"/>
        <v>0</v>
      </c>
      <c r="G66" s="8">
        <v>17</v>
      </c>
      <c r="H66" s="8">
        <v>34</v>
      </c>
      <c r="I66" s="57"/>
      <c r="J66" s="58">
        <f t="shared" si="5"/>
        <v>0</v>
      </c>
    </row>
    <row r="67" spans="1:10" ht="15" x14ac:dyDescent="0.25">
      <c r="A67" s="43"/>
      <c r="B67" s="83"/>
      <c r="C67" s="84"/>
      <c r="D67" s="85" t="s">
        <v>216</v>
      </c>
      <c r="E67" s="86">
        <f t="shared" si="0"/>
        <v>0</v>
      </c>
      <c r="F67" s="87">
        <f t="shared" si="1"/>
        <v>0</v>
      </c>
      <c r="G67" s="88" t="s">
        <v>216</v>
      </c>
      <c r="H67" s="88" t="s">
        <v>216</v>
      </c>
      <c r="I67" s="89"/>
      <c r="J67" s="90"/>
    </row>
    <row r="68" spans="1:10" ht="15" x14ac:dyDescent="0.25">
      <c r="A68" s="43"/>
      <c r="B68" s="44" t="s">
        <v>117</v>
      </c>
      <c r="C68" s="45" t="s">
        <v>118</v>
      </c>
      <c r="D68" s="46">
        <v>51.54</v>
      </c>
      <c r="E68" s="47">
        <f t="shared" si="0"/>
        <v>0</v>
      </c>
      <c r="F68" s="48">
        <f t="shared" si="1"/>
        <v>0</v>
      </c>
      <c r="G68" s="49">
        <v>20</v>
      </c>
      <c r="H68" s="49">
        <v>40</v>
      </c>
      <c r="I68" s="50"/>
      <c r="J68" s="51">
        <f t="shared" ref="J68:J76" si="6">IFERROR(F68*I68,0)</f>
        <v>0</v>
      </c>
    </row>
    <row r="69" spans="1:10" ht="15" x14ac:dyDescent="0.25">
      <c r="A69" s="43"/>
      <c r="B69" s="59" t="s">
        <v>119</v>
      </c>
      <c r="C69" s="60" t="s">
        <v>120</v>
      </c>
      <c r="D69" s="61">
        <v>52.47</v>
      </c>
      <c r="E69" s="62">
        <f t="shared" si="0"/>
        <v>0</v>
      </c>
      <c r="F69" s="63">
        <f t="shared" si="1"/>
        <v>0</v>
      </c>
      <c r="G69" s="64">
        <v>19</v>
      </c>
      <c r="H69" s="64">
        <v>38</v>
      </c>
      <c r="I69" s="65"/>
      <c r="J69" s="66">
        <f t="shared" si="6"/>
        <v>0</v>
      </c>
    </row>
    <row r="70" spans="1:10" ht="15" x14ac:dyDescent="0.25">
      <c r="A70" s="43"/>
      <c r="B70" s="59" t="s">
        <v>121</v>
      </c>
      <c r="C70" s="60" t="s">
        <v>122</v>
      </c>
      <c r="D70" s="61">
        <v>74.37</v>
      </c>
      <c r="E70" s="62">
        <f t="shared" ref="E70:E120" si="7">IF(D70=0,"NET",$E$2)</f>
        <v>0</v>
      </c>
      <c r="F70" s="63">
        <f t="shared" ref="F70:F120" si="8">IFERROR(ROUND(D70*E70,2),0)</f>
        <v>0</v>
      </c>
      <c r="G70" s="64">
        <v>10</v>
      </c>
      <c r="H70" s="64">
        <v>20</v>
      </c>
      <c r="I70" s="65"/>
      <c r="J70" s="66">
        <f t="shared" si="6"/>
        <v>0</v>
      </c>
    </row>
    <row r="71" spans="1:10" ht="15" x14ac:dyDescent="0.25">
      <c r="A71" s="43"/>
      <c r="B71" s="59" t="s">
        <v>123</v>
      </c>
      <c r="C71" s="60" t="s">
        <v>124</v>
      </c>
      <c r="D71" s="61">
        <v>91.850000000000009</v>
      </c>
      <c r="E71" s="62">
        <f t="shared" si="7"/>
        <v>0</v>
      </c>
      <c r="F71" s="63">
        <f t="shared" si="8"/>
        <v>0</v>
      </c>
      <c r="G71" s="64">
        <v>12</v>
      </c>
      <c r="H71" s="64">
        <v>24</v>
      </c>
      <c r="I71" s="65"/>
      <c r="J71" s="66">
        <f t="shared" si="6"/>
        <v>0</v>
      </c>
    </row>
    <row r="72" spans="1:10" ht="15" x14ac:dyDescent="0.25">
      <c r="A72" s="43"/>
      <c r="B72" s="52" t="s">
        <v>125</v>
      </c>
      <c r="C72" s="53" t="s">
        <v>126</v>
      </c>
      <c r="D72" s="54">
        <v>85.660000000000011</v>
      </c>
      <c r="E72" s="55">
        <f t="shared" si="7"/>
        <v>0</v>
      </c>
      <c r="F72" s="56">
        <f t="shared" si="8"/>
        <v>0</v>
      </c>
      <c r="G72" s="8">
        <v>12</v>
      </c>
      <c r="H72" s="8">
        <v>24</v>
      </c>
      <c r="I72" s="57"/>
      <c r="J72" s="58">
        <f t="shared" si="6"/>
        <v>0</v>
      </c>
    </row>
    <row r="73" spans="1:10" ht="15" x14ac:dyDescent="0.25">
      <c r="A73" s="43"/>
      <c r="B73" s="59" t="s">
        <v>127</v>
      </c>
      <c r="C73" s="60" t="s">
        <v>128</v>
      </c>
      <c r="D73" s="61">
        <v>59.23</v>
      </c>
      <c r="E73" s="62">
        <f t="shared" si="7"/>
        <v>0</v>
      </c>
      <c r="F73" s="63">
        <f t="shared" si="8"/>
        <v>0</v>
      </c>
      <c r="G73" s="64">
        <v>25</v>
      </c>
      <c r="H73" s="64">
        <v>50</v>
      </c>
      <c r="I73" s="65"/>
      <c r="J73" s="66">
        <f t="shared" si="6"/>
        <v>0</v>
      </c>
    </row>
    <row r="74" spans="1:10" ht="15" x14ac:dyDescent="0.25">
      <c r="A74" s="43"/>
      <c r="B74" s="59" t="s">
        <v>129</v>
      </c>
      <c r="C74" s="60" t="s">
        <v>130</v>
      </c>
      <c r="D74" s="61">
        <v>58.2</v>
      </c>
      <c r="E74" s="62">
        <f t="shared" si="7"/>
        <v>0</v>
      </c>
      <c r="F74" s="63">
        <f t="shared" si="8"/>
        <v>0</v>
      </c>
      <c r="G74" s="64">
        <v>19</v>
      </c>
      <c r="H74" s="64">
        <v>38</v>
      </c>
      <c r="I74" s="65"/>
      <c r="J74" s="66">
        <f t="shared" si="6"/>
        <v>0</v>
      </c>
    </row>
    <row r="75" spans="1:10" ht="15" x14ac:dyDescent="0.25">
      <c r="A75" s="43"/>
      <c r="B75" s="59" t="s">
        <v>131</v>
      </c>
      <c r="C75" s="60" t="s">
        <v>132</v>
      </c>
      <c r="D75" s="61">
        <v>58.2</v>
      </c>
      <c r="E75" s="62">
        <f t="shared" si="7"/>
        <v>0</v>
      </c>
      <c r="F75" s="63">
        <f t="shared" si="8"/>
        <v>0</v>
      </c>
      <c r="G75" s="64">
        <v>1</v>
      </c>
      <c r="H75" s="64">
        <v>33</v>
      </c>
      <c r="I75" s="65"/>
      <c r="J75" s="66">
        <f t="shared" si="6"/>
        <v>0</v>
      </c>
    </row>
    <row r="76" spans="1:10" ht="15" x14ac:dyDescent="0.25">
      <c r="A76" s="43"/>
      <c r="B76" s="52" t="s">
        <v>133</v>
      </c>
      <c r="C76" s="53" t="s">
        <v>134</v>
      </c>
      <c r="D76" s="54">
        <v>59.23</v>
      </c>
      <c r="E76" s="55">
        <f t="shared" si="7"/>
        <v>0</v>
      </c>
      <c r="F76" s="56">
        <f t="shared" si="8"/>
        <v>0</v>
      </c>
      <c r="G76" s="8">
        <v>1</v>
      </c>
      <c r="H76" s="8">
        <v>27</v>
      </c>
      <c r="I76" s="57"/>
      <c r="J76" s="58">
        <f t="shared" si="6"/>
        <v>0</v>
      </c>
    </row>
    <row r="77" spans="1:10" ht="15" x14ac:dyDescent="0.25">
      <c r="A77" s="43"/>
      <c r="B77" s="83"/>
      <c r="C77" s="84"/>
      <c r="D77" s="85" t="s">
        <v>216</v>
      </c>
      <c r="E77" s="86">
        <f t="shared" si="7"/>
        <v>0</v>
      </c>
      <c r="F77" s="87">
        <f t="shared" si="8"/>
        <v>0</v>
      </c>
      <c r="G77" s="88" t="s">
        <v>216</v>
      </c>
      <c r="H77" s="88" t="s">
        <v>216</v>
      </c>
      <c r="I77" s="89"/>
      <c r="J77" s="90"/>
    </row>
    <row r="78" spans="1:10" ht="15" x14ac:dyDescent="0.25">
      <c r="A78" s="43"/>
      <c r="B78" s="44" t="s">
        <v>135</v>
      </c>
      <c r="C78" s="45" t="s">
        <v>136</v>
      </c>
      <c r="D78" s="46">
        <v>136.6</v>
      </c>
      <c r="E78" s="47">
        <f t="shared" si="7"/>
        <v>0</v>
      </c>
      <c r="F78" s="48">
        <f t="shared" si="8"/>
        <v>0</v>
      </c>
      <c r="G78" s="49">
        <v>20</v>
      </c>
      <c r="H78" s="49">
        <v>20</v>
      </c>
      <c r="I78" s="50"/>
      <c r="J78" s="51">
        <f t="shared" ref="J78:J88" si="9">IFERROR(F78*I78,0)</f>
        <v>0</v>
      </c>
    </row>
    <row r="79" spans="1:10" ht="15" x14ac:dyDescent="0.25">
      <c r="A79" s="43"/>
      <c r="B79" s="59" t="s">
        <v>137</v>
      </c>
      <c r="C79" s="60" t="s">
        <v>138</v>
      </c>
      <c r="D79" s="61">
        <v>120.22</v>
      </c>
      <c r="E79" s="62">
        <f t="shared" si="7"/>
        <v>0</v>
      </c>
      <c r="F79" s="63">
        <f t="shared" si="8"/>
        <v>0</v>
      </c>
      <c r="G79" s="64">
        <v>8</v>
      </c>
      <c r="H79" s="64">
        <v>16</v>
      </c>
      <c r="I79" s="65"/>
      <c r="J79" s="66">
        <f t="shared" si="9"/>
        <v>0</v>
      </c>
    </row>
    <row r="80" spans="1:10" ht="15" x14ac:dyDescent="0.25">
      <c r="A80" s="43"/>
      <c r="B80" s="59" t="s">
        <v>139</v>
      </c>
      <c r="C80" s="60" t="s">
        <v>140</v>
      </c>
      <c r="D80" s="61">
        <v>136.6</v>
      </c>
      <c r="E80" s="62">
        <f t="shared" si="7"/>
        <v>0</v>
      </c>
      <c r="F80" s="63">
        <f t="shared" si="8"/>
        <v>0</v>
      </c>
      <c r="G80" s="64">
        <v>16</v>
      </c>
      <c r="H80" s="64">
        <v>16</v>
      </c>
      <c r="I80" s="65"/>
      <c r="J80" s="66">
        <f t="shared" si="9"/>
        <v>0</v>
      </c>
    </row>
    <row r="81" spans="1:10" ht="15" x14ac:dyDescent="0.25">
      <c r="A81" s="43"/>
      <c r="B81" s="52" t="s">
        <v>141</v>
      </c>
      <c r="C81" s="53" t="s">
        <v>142</v>
      </c>
      <c r="D81" s="54">
        <v>120.22</v>
      </c>
      <c r="E81" s="55">
        <f t="shared" si="7"/>
        <v>0</v>
      </c>
      <c r="F81" s="56">
        <f t="shared" si="8"/>
        <v>0</v>
      </c>
      <c r="G81" s="8">
        <v>8</v>
      </c>
      <c r="H81" s="8">
        <v>16</v>
      </c>
      <c r="I81" s="57"/>
      <c r="J81" s="58">
        <f t="shared" si="9"/>
        <v>0</v>
      </c>
    </row>
    <row r="82" spans="1:10" ht="15" x14ac:dyDescent="0.25">
      <c r="A82" s="43"/>
      <c r="B82" s="59" t="s">
        <v>143</v>
      </c>
      <c r="C82" s="60" t="s">
        <v>144</v>
      </c>
      <c r="D82" s="61">
        <v>75.960000000000008</v>
      </c>
      <c r="E82" s="62">
        <f t="shared" si="7"/>
        <v>0</v>
      </c>
      <c r="F82" s="63">
        <f t="shared" si="8"/>
        <v>0</v>
      </c>
      <c r="G82" s="64">
        <v>16</v>
      </c>
      <c r="H82" s="64">
        <v>32</v>
      </c>
      <c r="I82" s="65"/>
      <c r="J82" s="66">
        <f t="shared" si="9"/>
        <v>0</v>
      </c>
    </row>
    <row r="83" spans="1:10" ht="15" x14ac:dyDescent="0.25">
      <c r="A83" s="43"/>
      <c r="B83" s="59" t="s">
        <v>145</v>
      </c>
      <c r="C83" s="60" t="s">
        <v>146</v>
      </c>
      <c r="D83" s="61">
        <v>81.03</v>
      </c>
      <c r="E83" s="62">
        <f t="shared" si="7"/>
        <v>0</v>
      </c>
      <c r="F83" s="63">
        <f t="shared" si="8"/>
        <v>0</v>
      </c>
      <c r="G83" s="64">
        <v>1</v>
      </c>
      <c r="H83" s="64">
        <v>27</v>
      </c>
      <c r="I83" s="65"/>
      <c r="J83" s="66">
        <f t="shared" si="9"/>
        <v>0</v>
      </c>
    </row>
    <row r="84" spans="1:10" ht="15" x14ac:dyDescent="0.25">
      <c r="A84" s="43"/>
      <c r="B84" s="52" t="s">
        <v>147</v>
      </c>
      <c r="C84" s="53" t="s">
        <v>148</v>
      </c>
      <c r="D84" s="54">
        <v>81.03</v>
      </c>
      <c r="E84" s="55">
        <f t="shared" si="7"/>
        <v>0</v>
      </c>
      <c r="F84" s="56">
        <f t="shared" si="8"/>
        <v>0</v>
      </c>
      <c r="G84" s="8">
        <v>12</v>
      </c>
      <c r="H84" s="8">
        <v>24</v>
      </c>
      <c r="I84" s="57"/>
      <c r="J84" s="58">
        <f t="shared" si="9"/>
        <v>0</v>
      </c>
    </row>
    <row r="85" spans="1:10" ht="15" x14ac:dyDescent="0.25">
      <c r="A85" s="43"/>
      <c r="B85" s="59" t="s">
        <v>149</v>
      </c>
      <c r="C85" s="60" t="s">
        <v>150</v>
      </c>
      <c r="D85" s="61">
        <v>75.960000000000008</v>
      </c>
      <c r="E85" s="62">
        <f t="shared" si="7"/>
        <v>0</v>
      </c>
      <c r="F85" s="63">
        <f t="shared" si="8"/>
        <v>0</v>
      </c>
      <c r="G85" s="64">
        <v>15</v>
      </c>
      <c r="H85" s="64">
        <v>30</v>
      </c>
      <c r="I85" s="65"/>
      <c r="J85" s="66">
        <f t="shared" si="9"/>
        <v>0</v>
      </c>
    </row>
    <row r="86" spans="1:10" ht="15" x14ac:dyDescent="0.25">
      <c r="A86" s="43"/>
      <c r="B86" s="59" t="s">
        <v>151</v>
      </c>
      <c r="C86" s="60" t="s">
        <v>152</v>
      </c>
      <c r="D86" s="61">
        <v>75.960000000000008</v>
      </c>
      <c r="E86" s="62">
        <f t="shared" si="7"/>
        <v>0</v>
      </c>
      <c r="F86" s="63">
        <f t="shared" si="8"/>
        <v>0</v>
      </c>
      <c r="G86" s="64">
        <v>25</v>
      </c>
      <c r="H86" s="64">
        <v>25</v>
      </c>
      <c r="I86" s="65"/>
      <c r="J86" s="66">
        <f t="shared" si="9"/>
        <v>0</v>
      </c>
    </row>
    <row r="87" spans="1:10" ht="15" x14ac:dyDescent="0.25">
      <c r="A87" s="43"/>
      <c r="B87" s="59" t="s">
        <v>153</v>
      </c>
      <c r="C87" s="60" t="s">
        <v>154</v>
      </c>
      <c r="D87" s="61">
        <v>75.960000000000008</v>
      </c>
      <c r="E87" s="62">
        <f t="shared" si="7"/>
        <v>0</v>
      </c>
      <c r="F87" s="63">
        <f t="shared" si="8"/>
        <v>0</v>
      </c>
      <c r="G87" s="64">
        <v>15</v>
      </c>
      <c r="H87" s="64">
        <v>30</v>
      </c>
      <c r="I87" s="65"/>
      <c r="J87" s="66">
        <f t="shared" si="9"/>
        <v>0</v>
      </c>
    </row>
    <row r="88" spans="1:10" ht="15" x14ac:dyDescent="0.25">
      <c r="A88" s="43"/>
      <c r="B88" s="59" t="s">
        <v>155</v>
      </c>
      <c r="C88" s="60" t="s">
        <v>156</v>
      </c>
      <c r="D88" s="61">
        <v>83.570000000000007</v>
      </c>
      <c r="E88" s="62">
        <f t="shared" si="7"/>
        <v>0</v>
      </c>
      <c r="F88" s="63">
        <f t="shared" si="8"/>
        <v>0</v>
      </c>
      <c r="G88" s="64">
        <v>1</v>
      </c>
      <c r="H88" s="64">
        <v>25</v>
      </c>
      <c r="I88" s="65"/>
      <c r="J88" s="66">
        <f t="shared" si="9"/>
        <v>0</v>
      </c>
    </row>
    <row r="89" spans="1:10" ht="15" x14ac:dyDescent="0.25">
      <c r="A89" s="43"/>
      <c r="B89" s="59" t="s">
        <v>157</v>
      </c>
      <c r="C89" s="92" t="s">
        <v>158</v>
      </c>
      <c r="D89" s="61">
        <v>66.03</v>
      </c>
      <c r="E89" s="62">
        <f t="shared" si="7"/>
        <v>0</v>
      </c>
      <c r="F89" s="63">
        <f t="shared" si="8"/>
        <v>0</v>
      </c>
      <c r="G89" s="64">
        <v>15</v>
      </c>
      <c r="H89" s="64">
        <v>30</v>
      </c>
      <c r="I89" s="65"/>
      <c r="J89" s="66">
        <f>IFERROR(F89*I89,0)</f>
        <v>0</v>
      </c>
    </row>
    <row r="90" spans="1:10" ht="15" x14ac:dyDescent="0.25">
      <c r="A90" s="43"/>
      <c r="B90" s="59" t="s">
        <v>159</v>
      </c>
      <c r="C90" s="92" t="s">
        <v>160</v>
      </c>
      <c r="D90" s="61">
        <v>67.23</v>
      </c>
      <c r="E90" s="62">
        <f t="shared" si="7"/>
        <v>0</v>
      </c>
      <c r="F90" s="63">
        <f t="shared" si="8"/>
        <v>0</v>
      </c>
      <c r="G90" s="64">
        <v>15</v>
      </c>
      <c r="H90" s="64">
        <v>30</v>
      </c>
      <c r="I90" s="65"/>
      <c r="J90" s="66">
        <f>IFERROR(F90*I90,0)</f>
        <v>0</v>
      </c>
    </row>
    <row r="91" spans="1:10" ht="15" x14ac:dyDescent="0.25">
      <c r="A91" s="43"/>
      <c r="B91" s="59" t="s">
        <v>161</v>
      </c>
      <c r="C91" s="92" t="s">
        <v>162</v>
      </c>
      <c r="D91" s="61">
        <v>67.23</v>
      </c>
      <c r="E91" s="62">
        <f t="shared" si="7"/>
        <v>0</v>
      </c>
      <c r="F91" s="63">
        <f t="shared" si="8"/>
        <v>0</v>
      </c>
      <c r="G91" s="64">
        <v>13</v>
      </c>
      <c r="H91" s="64">
        <v>26</v>
      </c>
      <c r="I91" s="65"/>
      <c r="J91" s="66">
        <f>IFERROR(F91*I91,0)</f>
        <v>0</v>
      </c>
    </row>
    <row r="92" spans="1:10" ht="15" x14ac:dyDescent="0.25">
      <c r="A92" s="43"/>
      <c r="B92" s="59" t="s">
        <v>163</v>
      </c>
      <c r="C92" s="92" t="s">
        <v>164</v>
      </c>
      <c r="D92" s="61">
        <v>78.86</v>
      </c>
      <c r="E92" s="62">
        <f t="shared" si="7"/>
        <v>0</v>
      </c>
      <c r="F92" s="63">
        <f t="shared" si="8"/>
        <v>0</v>
      </c>
      <c r="G92" s="64">
        <v>1</v>
      </c>
      <c r="H92" s="64">
        <v>25</v>
      </c>
      <c r="I92" s="65"/>
      <c r="J92" s="66">
        <f>IFERROR(F92*I92,0)</f>
        <v>0</v>
      </c>
    </row>
    <row r="93" spans="1:10" ht="15" x14ac:dyDescent="0.25">
      <c r="A93" s="43"/>
      <c r="B93" s="52" t="s">
        <v>165</v>
      </c>
      <c r="C93" s="53" t="s">
        <v>166</v>
      </c>
      <c r="D93" s="54">
        <v>81.960000000000008</v>
      </c>
      <c r="E93" s="55">
        <f t="shared" si="7"/>
        <v>0</v>
      </c>
      <c r="F93" s="56">
        <f t="shared" si="8"/>
        <v>0</v>
      </c>
      <c r="G93" s="8">
        <v>9</v>
      </c>
      <c r="H93" s="8">
        <v>18</v>
      </c>
      <c r="I93" s="57"/>
      <c r="J93" s="58">
        <f>IFERROR(F93*I93,0)</f>
        <v>0</v>
      </c>
    </row>
    <row r="94" spans="1:10" ht="15" x14ac:dyDescent="0.25">
      <c r="A94" s="43"/>
      <c r="B94" s="83"/>
      <c r="C94" s="84"/>
      <c r="D94" s="85" t="s">
        <v>216</v>
      </c>
      <c r="E94" s="86">
        <f t="shared" si="7"/>
        <v>0</v>
      </c>
      <c r="F94" s="87">
        <f t="shared" si="8"/>
        <v>0</v>
      </c>
      <c r="G94" s="88" t="s">
        <v>216</v>
      </c>
      <c r="H94" s="88" t="s">
        <v>216</v>
      </c>
      <c r="I94" s="89"/>
      <c r="J94" s="90"/>
    </row>
    <row r="95" spans="1:10" ht="15" x14ac:dyDescent="0.25">
      <c r="A95" s="43"/>
      <c r="B95" s="44" t="s">
        <v>167</v>
      </c>
      <c r="C95" s="45" t="s">
        <v>168</v>
      </c>
      <c r="D95" s="46">
        <v>111.36</v>
      </c>
      <c r="E95" s="47">
        <f t="shared" si="7"/>
        <v>0</v>
      </c>
      <c r="F95" s="48">
        <f t="shared" si="8"/>
        <v>0</v>
      </c>
      <c r="G95" s="49">
        <v>5</v>
      </c>
      <c r="H95" s="49">
        <v>10</v>
      </c>
      <c r="I95" s="50"/>
      <c r="J95" s="51">
        <f t="shared" ref="J95:J112" si="10">IFERROR(F95*I95,0)</f>
        <v>0</v>
      </c>
    </row>
    <row r="96" spans="1:10" ht="15" x14ac:dyDescent="0.25">
      <c r="A96" s="43"/>
      <c r="B96" s="59" t="s">
        <v>169</v>
      </c>
      <c r="C96" s="60" t="s">
        <v>170</v>
      </c>
      <c r="D96" s="61">
        <v>113.29</v>
      </c>
      <c r="E96" s="62">
        <f t="shared" si="7"/>
        <v>0</v>
      </c>
      <c r="F96" s="63">
        <f t="shared" si="8"/>
        <v>0</v>
      </c>
      <c r="G96" s="64">
        <v>5</v>
      </c>
      <c r="H96" s="64">
        <v>10</v>
      </c>
      <c r="I96" s="65"/>
      <c r="J96" s="66">
        <f t="shared" si="10"/>
        <v>0</v>
      </c>
    </row>
    <row r="97" spans="1:10" ht="15" x14ac:dyDescent="0.25">
      <c r="A97" s="43"/>
      <c r="B97" s="59" t="s">
        <v>171</v>
      </c>
      <c r="C97" s="60" t="s">
        <v>172</v>
      </c>
      <c r="D97" s="61">
        <v>124.29</v>
      </c>
      <c r="E97" s="62">
        <f t="shared" si="7"/>
        <v>0</v>
      </c>
      <c r="F97" s="63">
        <f t="shared" si="8"/>
        <v>0</v>
      </c>
      <c r="G97" s="64">
        <v>5</v>
      </c>
      <c r="H97" s="64">
        <v>10</v>
      </c>
      <c r="I97" s="65"/>
      <c r="J97" s="66">
        <f t="shared" si="10"/>
        <v>0</v>
      </c>
    </row>
    <row r="98" spans="1:10" ht="15" x14ac:dyDescent="0.25">
      <c r="A98" s="43"/>
      <c r="B98" s="52" t="s">
        <v>173</v>
      </c>
      <c r="C98" s="53" t="s">
        <v>174</v>
      </c>
      <c r="D98" s="54">
        <v>111.36</v>
      </c>
      <c r="E98" s="55">
        <f t="shared" si="7"/>
        <v>0</v>
      </c>
      <c r="F98" s="56">
        <f t="shared" si="8"/>
        <v>0</v>
      </c>
      <c r="G98" s="8">
        <v>6</v>
      </c>
      <c r="H98" s="8">
        <v>12</v>
      </c>
      <c r="I98" s="57"/>
      <c r="J98" s="58">
        <f t="shared" si="10"/>
        <v>0</v>
      </c>
    </row>
    <row r="99" spans="1:10" ht="15" x14ac:dyDescent="0.25">
      <c r="A99" s="43"/>
      <c r="B99" s="59" t="s">
        <v>175</v>
      </c>
      <c r="C99" s="60" t="s">
        <v>176</v>
      </c>
      <c r="D99" s="61">
        <v>121.32000000000001</v>
      </c>
      <c r="E99" s="62">
        <f t="shared" si="7"/>
        <v>0</v>
      </c>
      <c r="F99" s="63">
        <f t="shared" si="8"/>
        <v>0</v>
      </c>
      <c r="G99" s="64">
        <v>6</v>
      </c>
      <c r="H99" s="64">
        <v>12</v>
      </c>
      <c r="I99" s="65"/>
      <c r="J99" s="66">
        <f t="shared" si="10"/>
        <v>0</v>
      </c>
    </row>
    <row r="100" spans="1:10" ht="15" x14ac:dyDescent="0.25">
      <c r="A100" s="43"/>
      <c r="B100" s="59" t="s">
        <v>177</v>
      </c>
      <c r="C100" s="60" t="s">
        <v>178</v>
      </c>
      <c r="D100" s="61">
        <v>141.88</v>
      </c>
      <c r="E100" s="62">
        <f t="shared" si="7"/>
        <v>0</v>
      </c>
      <c r="F100" s="63">
        <f t="shared" si="8"/>
        <v>0</v>
      </c>
      <c r="G100" s="64">
        <v>1</v>
      </c>
      <c r="H100" s="64">
        <v>8</v>
      </c>
      <c r="I100" s="65"/>
      <c r="J100" s="66">
        <f t="shared" si="10"/>
        <v>0</v>
      </c>
    </row>
    <row r="101" spans="1:10" ht="15" x14ac:dyDescent="0.25">
      <c r="A101" s="43"/>
      <c r="B101" s="59" t="s">
        <v>179</v>
      </c>
      <c r="C101" s="60" t="s">
        <v>180</v>
      </c>
      <c r="D101" s="61">
        <v>120.48</v>
      </c>
      <c r="E101" s="62">
        <f t="shared" si="7"/>
        <v>0</v>
      </c>
      <c r="F101" s="63">
        <f t="shared" si="8"/>
        <v>0</v>
      </c>
      <c r="G101" s="64">
        <v>6</v>
      </c>
      <c r="H101" s="64">
        <v>12</v>
      </c>
      <c r="I101" s="65"/>
      <c r="J101" s="66">
        <f t="shared" si="10"/>
        <v>0</v>
      </c>
    </row>
    <row r="102" spans="1:10" ht="15" x14ac:dyDescent="0.25">
      <c r="A102" s="43"/>
      <c r="B102" s="59" t="s">
        <v>181</v>
      </c>
      <c r="C102" s="60" t="s">
        <v>182</v>
      </c>
      <c r="D102" s="61">
        <v>108.86</v>
      </c>
      <c r="E102" s="62">
        <f t="shared" si="7"/>
        <v>0</v>
      </c>
      <c r="F102" s="63">
        <f t="shared" si="8"/>
        <v>0</v>
      </c>
      <c r="G102" s="64">
        <v>12</v>
      </c>
      <c r="H102" s="64">
        <v>24</v>
      </c>
      <c r="I102" s="65"/>
      <c r="J102" s="66">
        <f t="shared" si="10"/>
        <v>0</v>
      </c>
    </row>
    <row r="103" spans="1:10" ht="15" x14ac:dyDescent="0.25">
      <c r="A103" s="43"/>
      <c r="B103" s="59" t="s">
        <v>183</v>
      </c>
      <c r="C103" s="60" t="s">
        <v>184</v>
      </c>
      <c r="D103" s="61">
        <v>106.88000000000001</v>
      </c>
      <c r="E103" s="62">
        <f t="shared" si="7"/>
        <v>0</v>
      </c>
      <c r="F103" s="63">
        <f t="shared" si="8"/>
        <v>0</v>
      </c>
      <c r="G103" s="64">
        <v>1</v>
      </c>
      <c r="H103" s="64">
        <v>19</v>
      </c>
      <c r="I103" s="65"/>
      <c r="J103" s="66">
        <f t="shared" si="10"/>
        <v>0</v>
      </c>
    </row>
    <row r="104" spans="1:10" ht="15" x14ac:dyDescent="0.25">
      <c r="A104" s="43"/>
      <c r="B104" s="59" t="s">
        <v>185</v>
      </c>
      <c r="C104" s="60" t="s">
        <v>186</v>
      </c>
      <c r="D104" s="61">
        <v>126.62</v>
      </c>
      <c r="E104" s="62">
        <f t="shared" si="7"/>
        <v>0</v>
      </c>
      <c r="F104" s="63">
        <f t="shared" si="8"/>
        <v>0</v>
      </c>
      <c r="G104" s="64">
        <v>8</v>
      </c>
      <c r="H104" s="64">
        <v>16</v>
      </c>
      <c r="I104" s="65"/>
      <c r="J104" s="66">
        <f t="shared" si="10"/>
        <v>0</v>
      </c>
    </row>
    <row r="105" spans="1:10" ht="15" x14ac:dyDescent="0.25">
      <c r="A105" s="43"/>
      <c r="B105" s="59" t="s">
        <v>187</v>
      </c>
      <c r="C105" s="60" t="s">
        <v>188</v>
      </c>
      <c r="D105" s="61">
        <v>126.62</v>
      </c>
      <c r="E105" s="62">
        <f t="shared" si="7"/>
        <v>0</v>
      </c>
      <c r="F105" s="63">
        <f t="shared" si="8"/>
        <v>0</v>
      </c>
      <c r="G105" s="64">
        <v>8</v>
      </c>
      <c r="H105" s="64">
        <v>16</v>
      </c>
      <c r="I105" s="65"/>
      <c r="J105" s="66">
        <f t="shared" si="10"/>
        <v>0</v>
      </c>
    </row>
    <row r="106" spans="1:10" ht="15" x14ac:dyDescent="0.25">
      <c r="A106" s="43"/>
      <c r="B106" s="52" t="s">
        <v>189</v>
      </c>
      <c r="C106" s="53" t="s">
        <v>190</v>
      </c>
      <c r="D106" s="54">
        <v>126.62</v>
      </c>
      <c r="E106" s="55">
        <f t="shared" si="7"/>
        <v>0</v>
      </c>
      <c r="F106" s="56">
        <f t="shared" si="8"/>
        <v>0</v>
      </c>
      <c r="G106" s="8">
        <v>7</v>
      </c>
      <c r="H106" s="8">
        <v>14</v>
      </c>
      <c r="I106" s="57"/>
      <c r="J106" s="58">
        <f t="shared" si="10"/>
        <v>0</v>
      </c>
    </row>
    <row r="107" spans="1:10" ht="15" x14ac:dyDescent="0.25">
      <c r="A107" s="43"/>
      <c r="B107" s="59" t="s">
        <v>191</v>
      </c>
      <c r="C107" s="92" t="s">
        <v>192</v>
      </c>
      <c r="D107" s="61">
        <v>96.350000000000009</v>
      </c>
      <c r="E107" s="62">
        <f t="shared" si="7"/>
        <v>0</v>
      </c>
      <c r="F107" s="63">
        <f t="shared" si="8"/>
        <v>0</v>
      </c>
      <c r="G107" s="64">
        <v>6</v>
      </c>
      <c r="H107" s="64">
        <v>12</v>
      </c>
      <c r="I107" s="65"/>
      <c r="J107" s="66">
        <f t="shared" si="10"/>
        <v>0</v>
      </c>
    </row>
    <row r="108" spans="1:10" ht="15" x14ac:dyDescent="0.25">
      <c r="A108" s="43"/>
      <c r="B108" s="59" t="s">
        <v>193</v>
      </c>
      <c r="C108" s="92" t="s">
        <v>194</v>
      </c>
      <c r="D108" s="61">
        <v>98.13000000000001</v>
      </c>
      <c r="E108" s="62">
        <f t="shared" si="7"/>
        <v>0</v>
      </c>
      <c r="F108" s="63">
        <f t="shared" si="8"/>
        <v>0</v>
      </c>
      <c r="G108" s="64">
        <v>6</v>
      </c>
      <c r="H108" s="64">
        <v>12</v>
      </c>
      <c r="I108" s="65"/>
      <c r="J108" s="66">
        <f t="shared" si="10"/>
        <v>0</v>
      </c>
    </row>
    <row r="109" spans="1:10" ht="15" x14ac:dyDescent="0.25">
      <c r="A109" s="43"/>
      <c r="B109" s="59" t="s">
        <v>195</v>
      </c>
      <c r="C109" s="92" t="s">
        <v>196</v>
      </c>
      <c r="D109" s="61">
        <v>96.350000000000009</v>
      </c>
      <c r="E109" s="62">
        <f t="shared" si="7"/>
        <v>0</v>
      </c>
      <c r="F109" s="63">
        <f t="shared" si="8"/>
        <v>0</v>
      </c>
      <c r="G109" s="64">
        <v>6</v>
      </c>
      <c r="H109" s="64">
        <v>12</v>
      </c>
      <c r="I109" s="65"/>
      <c r="J109" s="66">
        <f t="shared" si="10"/>
        <v>0</v>
      </c>
    </row>
    <row r="110" spans="1:10" ht="15" x14ac:dyDescent="0.25">
      <c r="A110" s="43"/>
      <c r="B110" s="59" t="s">
        <v>197</v>
      </c>
      <c r="C110" s="92" t="s">
        <v>198</v>
      </c>
      <c r="D110" s="61">
        <v>113.92</v>
      </c>
      <c r="E110" s="62">
        <f t="shared" si="7"/>
        <v>0</v>
      </c>
      <c r="F110" s="63">
        <f t="shared" si="8"/>
        <v>0</v>
      </c>
      <c r="G110" s="64">
        <v>6</v>
      </c>
      <c r="H110" s="64">
        <v>12</v>
      </c>
      <c r="I110" s="65"/>
      <c r="J110" s="66">
        <f t="shared" si="10"/>
        <v>0</v>
      </c>
    </row>
    <row r="111" spans="1:10" ht="15" x14ac:dyDescent="0.25">
      <c r="A111" s="43"/>
      <c r="B111" s="59" t="s">
        <v>199</v>
      </c>
      <c r="C111" s="92" t="s">
        <v>200</v>
      </c>
      <c r="D111" s="61">
        <v>116.07000000000001</v>
      </c>
      <c r="E111" s="62">
        <f t="shared" si="7"/>
        <v>0</v>
      </c>
      <c r="F111" s="63">
        <f t="shared" si="8"/>
        <v>0</v>
      </c>
      <c r="G111" s="64">
        <v>6</v>
      </c>
      <c r="H111" s="64">
        <v>12</v>
      </c>
      <c r="I111" s="65"/>
      <c r="J111" s="66">
        <f t="shared" si="10"/>
        <v>0</v>
      </c>
    </row>
    <row r="112" spans="1:10" ht="15" x14ac:dyDescent="0.25">
      <c r="A112" s="43"/>
      <c r="B112" s="52" t="s">
        <v>201</v>
      </c>
      <c r="C112" s="53" t="s">
        <v>202</v>
      </c>
      <c r="D112" s="54">
        <v>223.8</v>
      </c>
      <c r="E112" s="55">
        <f t="shared" si="7"/>
        <v>0</v>
      </c>
      <c r="F112" s="56">
        <f t="shared" si="8"/>
        <v>0</v>
      </c>
      <c r="G112" s="8">
        <v>1</v>
      </c>
      <c r="H112" s="8">
        <v>8</v>
      </c>
      <c r="I112" s="57"/>
      <c r="J112" s="58">
        <f t="shared" si="10"/>
        <v>0</v>
      </c>
    </row>
    <row r="113" spans="1:10" ht="15" x14ac:dyDescent="0.25">
      <c r="A113" s="43"/>
      <c r="B113" s="83"/>
      <c r="C113" s="84"/>
      <c r="D113" s="85" t="s">
        <v>216</v>
      </c>
      <c r="E113" s="86">
        <f t="shared" si="7"/>
        <v>0</v>
      </c>
      <c r="F113" s="87">
        <f t="shared" si="8"/>
        <v>0</v>
      </c>
      <c r="G113" s="88" t="s">
        <v>216</v>
      </c>
      <c r="H113" s="88" t="s">
        <v>216</v>
      </c>
      <c r="I113" s="89"/>
      <c r="J113" s="90"/>
    </row>
    <row r="114" spans="1:10" ht="15" x14ac:dyDescent="0.25">
      <c r="A114" s="43"/>
      <c r="B114" s="52" t="s">
        <v>203</v>
      </c>
      <c r="C114" s="53" t="s">
        <v>204</v>
      </c>
      <c r="D114" s="54">
        <v>617</v>
      </c>
      <c r="E114" s="55">
        <f t="shared" si="7"/>
        <v>0</v>
      </c>
      <c r="F114" s="56">
        <f t="shared" si="8"/>
        <v>0</v>
      </c>
      <c r="G114" s="8">
        <v>1</v>
      </c>
      <c r="H114" s="8">
        <v>4</v>
      </c>
      <c r="I114" s="57"/>
      <c r="J114" s="58">
        <f>IFERROR(F114*I114,0)</f>
        <v>0</v>
      </c>
    </row>
    <row r="115" spans="1:10" ht="15.75" x14ac:dyDescent="0.25">
      <c r="A115" s="67"/>
      <c r="B115" s="68"/>
      <c r="C115" s="69" t="s">
        <v>205</v>
      </c>
      <c r="D115" s="70" t="s">
        <v>216</v>
      </c>
      <c r="E115" s="71">
        <f t="shared" si="7"/>
        <v>0</v>
      </c>
      <c r="F115" s="72">
        <f t="shared" si="8"/>
        <v>0</v>
      </c>
      <c r="G115" s="73" t="s">
        <v>216</v>
      </c>
      <c r="H115" s="73" t="s">
        <v>216</v>
      </c>
      <c r="I115" s="74"/>
      <c r="J115" s="75"/>
    </row>
    <row r="116" spans="1:10" ht="15" x14ac:dyDescent="0.25">
      <c r="A116" s="43"/>
      <c r="B116" s="44" t="s">
        <v>206</v>
      </c>
      <c r="C116" s="45" t="s">
        <v>207</v>
      </c>
      <c r="D116" s="46">
        <v>18.39</v>
      </c>
      <c r="E116" s="47">
        <f t="shared" si="7"/>
        <v>0</v>
      </c>
      <c r="F116" s="48">
        <f t="shared" si="8"/>
        <v>0</v>
      </c>
      <c r="G116" s="49">
        <v>25</v>
      </c>
      <c r="H116" s="49">
        <v>100</v>
      </c>
      <c r="I116" s="50"/>
      <c r="J116" s="51">
        <f t="shared" ref="J116:J120" si="11">IFERROR(F116*I116,0)</f>
        <v>0</v>
      </c>
    </row>
    <row r="117" spans="1:10" ht="15" x14ac:dyDescent="0.25">
      <c r="A117" s="43"/>
      <c r="B117" s="59" t="s">
        <v>208</v>
      </c>
      <c r="C117" s="60" t="s">
        <v>209</v>
      </c>
      <c r="D117" s="61">
        <v>23.82</v>
      </c>
      <c r="E117" s="62">
        <f t="shared" si="7"/>
        <v>0</v>
      </c>
      <c r="F117" s="63">
        <f t="shared" si="8"/>
        <v>0</v>
      </c>
      <c r="G117" s="64">
        <v>25</v>
      </c>
      <c r="H117" s="64">
        <v>100</v>
      </c>
      <c r="I117" s="65"/>
      <c r="J117" s="66">
        <f t="shared" si="11"/>
        <v>0</v>
      </c>
    </row>
    <row r="118" spans="1:10" ht="15" x14ac:dyDescent="0.25">
      <c r="A118" s="43"/>
      <c r="B118" s="59" t="s">
        <v>210</v>
      </c>
      <c r="C118" s="60" t="s">
        <v>211</v>
      </c>
      <c r="D118" s="61">
        <v>122.08</v>
      </c>
      <c r="E118" s="62">
        <f t="shared" si="7"/>
        <v>0</v>
      </c>
      <c r="F118" s="63">
        <f t="shared" si="8"/>
        <v>0</v>
      </c>
      <c r="G118" s="64">
        <v>20</v>
      </c>
      <c r="H118" s="64">
        <v>40</v>
      </c>
      <c r="I118" s="65"/>
      <c r="J118" s="66">
        <f t="shared" si="11"/>
        <v>0</v>
      </c>
    </row>
    <row r="119" spans="1:10" ht="15" x14ac:dyDescent="0.25">
      <c r="A119" s="43"/>
      <c r="B119" s="59" t="s">
        <v>212</v>
      </c>
      <c r="C119" s="60" t="s">
        <v>213</v>
      </c>
      <c r="D119" s="61">
        <v>165.12</v>
      </c>
      <c r="E119" s="62">
        <f t="shared" si="7"/>
        <v>0</v>
      </c>
      <c r="F119" s="63">
        <f t="shared" si="8"/>
        <v>0</v>
      </c>
      <c r="G119" s="64">
        <v>12</v>
      </c>
      <c r="H119" s="64">
        <v>24</v>
      </c>
      <c r="I119" s="65"/>
      <c r="J119" s="66">
        <f t="shared" si="11"/>
        <v>0</v>
      </c>
    </row>
    <row r="120" spans="1:10" ht="15" x14ac:dyDescent="0.25">
      <c r="A120" s="93"/>
      <c r="B120" s="59" t="s">
        <v>214</v>
      </c>
      <c r="C120" s="60" t="s">
        <v>215</v>
      </c>
      <c r="D120" s="61">
        <v>165.07999999999998</v>
      </c>
      <c r="E120" s="62">
        <f t="shared" si="7"/>
        <v>0</v>
      </c>
      <c r="F120" s="63">
        <f t="shared" si="8"/>
        <v>0</v>
      </c>
      <c r="G120" s="64">
        <v>12</v>
      </c>
      <c r="H120" s="64">
        <v>24</v>
      </c>
      <c r="I120" s="65"/>
      <c r="J120" s="66">
        <f t="shared" si="11"/>
        <v>0</v>
      </c>
    </row>
    <row r="121" spans="1:10" ht="15" x14ac:dyDescent="0.25"/>
    <row r="122" spans="1:10" ht="15" hidden="1" x14ac:dyDescent="0.25"/>
    <row r="123" spans="1:10" ht="15" hidden="1" x14ac:dyDescent="0.25"/>
    <row r="124" spans="1:10" ht="15" hidden="1" x14ac:dyDescent="0.25"/>
    <row r="125" spans="1:10" ht="15" hidden="1" x14ac:dyDescent="0.25"/>
    <row r="126" spans="1:10" ht="15" hidden="1" x14ac:dyDescent="0.25"/>
    <row r="127" spans="1:10" ht="15" hidden="1" x14ac:dyDescent="0.25"/>
    <row r="128" spans="1:10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5" x14ac:dyDescent="0.25"/>
    <row r="414" ht="15" x14ac:dyDescent="0.25"/>
  </sheetData>
  <sheetProtection formatColumns="0" autoFilter="0"/>
  <protectedRanges>
    <protectedRange sqref="I5:I120" name="Range1"/>
    <protectedRange sqref="E5:F120" name="Range2"/>
  </protectedRanges>
  <autoFilter ref="I3:I120" xr:uid="{EACFA43C-60DE-481D-90FD-7CA515C12D70}"/>
  <mergeCells count="2">
    <mergeCell ref="J1:J2"/>
    <mergeCell ref="A2:B2"/>
  </mergeCells>
  <conditionalFormatting sqref="E5:E120">
    <cfRule type="cellIs" dxfId="1" priority="2" operator="notEqual">
      <formula>$E$2</formula>
    </cfRule>
  </conditionalFormatting>
  <conditionalFormatting sqref="F5:F120">
    <cfRule type="cellIs" dxfId="0" priority="1" operator="notEqual">
      <formula>ROUND($E5*$D5,2)</formula>
    </cfRule>
  </conditionalFormatting>
  <pageMargins left="0.7" right="0.7" top="0.75" bottom="0.75" header="0.3" footer="0.3"/>
  <pageSetup scale="53" fitToHeight="0" orientation="portrait" horizontalDpi="4294967292" verticalDpi="4294967292" r:id="rId1"/>
  <headerFooter>
    <oddHeader>&amp;LCAST IRON FITTINGS
&amp;K00-047Subject to change without notice&amp;RCAST IRON FITTINGS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 Fittings</vt:lpstr>
      <vt:lpstr>'CI Fittings'!Print_Titles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2026-08-21T15:24:56Z</dcterms:created>
  <dcterms:modified xsi:type="dcterms:W3CDTF">2026-08-21T17:30:20Z</dcterms:modified>
</cp:coreProperties>
</file>