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CFE96400-C01C-4E08-A785-11A3A9114059}" xr6:coauthVersionLast="47" xr6:coauthVersionMax="47" xr10:uidLastSave="{00000000-0000-0000-0000-000000000000}"/>
  <bookViews>
    <workbookView xWindow="855" yWindow="630" windowWidth="27450" windowHeight="14505" xr2:uid="{FB0DEED0-10F1-4220-BFA2-33AA04E803F4}"/>
  </bookViews>
  <sheets>
    <sheet name="Dielectric Unions" sheetId="1" r:id="rId1"/>
  </sheets>
  <definedNames>
    <definedName name="_xlnm._FilterDatabase" localSheetId="0" hidden="1">'Dielectric Unions'!$I$3:$I$35</definedName>
    <definedName name="_xlnm.Print_Titles" localSheetId="0">'Dielectric Unions'!$3:$3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F30" i="1" s="1"/>
  <c r="J30" i="1" s="1"/>
  <c r="E23" i="1"/>
  <c r="F23" i="1" s="1"/>
  <c r="J23" i="1" s="1"/>
  <c r="E19" i="1"/>
  <c r="F19" i="1" s="1"/>
  <c r="J19" i="1" s="1"/>
  <c r="E18" i="1"/>
  <c r="E10" i="1"/>
  <c r="F10" i="1" s="1"/>
  <c r="J10" i="1" s="1"/>
  <c r="E5" i="1"/>
  <c r="F5" i="1" s="1"/>
  <c r="J5" i="1" s="1"/>
  <c r="E34" i="1"/>
  <c r="E4" i="1" l="1"/>
  <c r="F34" i="1"/>
  <c r="J34" i="1" s="1"/>
  <c r="E12" i="1"/>
  <c r="F12" i="1" s="1"/>
  <c r="J12" i="1" s="1"/>
  <c r="F4" i="1"/>
  <c r="E9" i="1"/>
  <c r="F9" i="1" s="1"/>
  <c r="J9" i="1" s="1"/>
  <c r="E31" i="1"/>
  <c r="F31" i="1" s="1"/>
  <c r="J31" i="1" s="1"/>
  <c r="E20" i="1"/>
  <c r="F20" i="1" s="1"/>
  <c r="J20" i="1" s="1"/>
  <c r="E13" i="1"/>
  <c r="F13" i="1" s="1"/>
  <c r="J13" i="1" s="1"/>
  <c r="E24" i="1"/>
  <c r="F24" i="1" s="1"/>
  <c r="J24" i="1" s="1"/>
  <c r="E28" i="1"/>
  <c r="F28" i="1" s="1"/>
  <c r="F11" i="1"/>
  <c r="E26" i="1"/>
  <c r="F26" i="1" s="1"/>
  <c r="J26" i="1" s="1"/>
  <c r="E33" i="1"/>
  <c r="F33" i="1" s="1"/>
  <c r="E7" i="1"/>
  <c r="F7" i="1" s="1"/>
  <c r="J7" i="1" s="1"/>
  <c r="E14" i="1"/>
  <c r="F14" i="1" s="1"/>
  <c r="J14" i="1" s="1"/>
  <c r="E21" i="1"/>
  <c r="F21" i="1" s="1"/>
  <c r="J21" i="1" s="1"/>
  <c r="E35" i="1"/>
  <c r="F35" i="1" s="1"/>
  <c r="J35" i="1" s="1"/>
  <c r="E16" i="1"/>
  <c r="F16" i="1" s="1"/>
  <c r="J16" i="1" s="1"/>
  <c r="E11" i="1"/>
  <c r="F18" i="1"/>
  <c r="J18" i="1" s="1"/>
  <c r="E25" i="1"/>
  <c r="F25" i="1" s="1"/>
  <c r="J25" i="1" s="1"/>
  <c r="E32" i="1"/>
  <c r="F32" i="1" s="1"/>
  <c r="J32" i="1" s="1"/>
  <c r="E27" i="1"/>
  <c r="F27" i="1" s="1"/>
  <c r="J27" i="1" s="1"/>
  <c r="E6" i="1"/>
  <c r="F6" i="1" s="1"/>
  <c r="J6" i="1" s="1"/>
  <c r="E8" i="1"/>
  <c r="F8" i="1" s="1"/>
  <c r="J8" i="1" s="1"/>
  <c r="E15" i="1"/>
  <c r="F15" i="1" s="1"/>
  <c r="E22" i="1"/>
  <c r="F22" i="1" s="1"/>
  <c r="J22" i="1" s="1"/>
  <c r="E29" i="1"/>
  <c r="F29" i="1" s="1"/>
  <c r="J29" i="1" s="1"/>
  <c r="E17" i="1"/>
  <c r="F17" i="1" s="1"/>
  <c r="J17" i="1" s="1"/>
  <c r="L3" i="1" l="1"/>
</calcChain>
</file>

<file path=xl/sharedStrings.xml><?xml version="1.0" encoding="utf-8"?>
<sst xmlns="http://schemas.openxmlformats.org/spreadsheetml/2006/main" count="86" uniqueCount="72">
  <si>
    <t xml:space="preserve">Insert Your Quantity </t>
  </si>
  <si>
    <t>DU 080126</t>
  </si>
  <si>
    <t>Alro Part #</t>
  </si>
  <si>
    <t>DIELECTRIC UNIONS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</si>
  <si>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</si>
  <si>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</si>
  <si>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</si>
  <si>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</si>
  <si>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</si>
  <si>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</si>
  <si>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</si>
  <si>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</si>
  <si>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COPPER X FEM</t>
  </si>
  <si>
    <t>P12559</t>
  </si>
  <si>
    <t>1/2 Dielectric Union CxFIP</t>
  </si>
  <si>
    <t>P12560</t>
  </si>
  <si>
    <t>3/4 Dielectric Union CxFIP</t>
  </si>
  <si>
    <t>P12561</t>
  </si>
  <si>
    <t>1 Dielectric Union CxFIP</t>
  </si>
  <si>
    <t>P12562</t>
  </si>
  <si>
    <t>1-1/4 Dielectric Union CxFIP</t>
  </si>
  <si>
    <t>P12563</t>
  </si>
  <si>
    <t>1-1/2 Dielectric Union CxFIP</t>
  </si>
  <si>
    <t>P12564</t>
  </si>
  <si>
    <t>2 Dielectric Union CxFIP</t>
  </si>
  <si>
    <t>PRESS X FEM</t>
  </si>
  <si>
    <t>P13421</t>
  </si>
  <si>
    <t>1/2 Dielectric Union PxFIP</t>
  </si>
  <si>
    <t>P13420</t>
  </si>
  <si>
    <t>3/4 Dielectric Union PxFIP</t>
  </si>
  <si>
    <t>P13422</t>
  </si>
  <si>
    <t>1 Dielectric Union PxFIP</t>
  </si>
  <si>
    <t>DIELECTRIC NIPPLE</t>
  </si>
  <si>
    <t>P13459</t>
  </si>
  <si>
    <t>1/2x3 Dielectric Nipple</t>
  </si>
  <si>
    <t>P13460</t>
  </si>
  <si>
    <t>1/2x4 Dielectric Nipple</t>
  </si>
  <si>
    <t>P13461</t>
  </si>
  <si>
    <t>3/4x3 Dielectric Nipple</t>
  </si>
  <si>
    <t>P13462</t>
  </si>
  <si>
    <t>3/4x4 Dielectric Nipple</t>
  </si>
  <si>
    <t>P13479</t>
  </si>
  <si>
    <t>1x3 Dielectric Nipple</t>
  </si>
  <si>
    <t>P13463</t>
  </si>
  <si>
    <t>1x4 Dielectric Nipple</t>
  </si>
  <si>
    <t>P13465</t>
  </si>
  <si>
    <t>1-1/2x4 Dielectric Nipple</t>
  </si>
  <si>
    <t>P13464</t>
  </si>
  <si>
    <t>1-1/4x4 Dielectric Nipple</t>
  </si>
  <si>
    <t>P13466</t>
  </si>
  <si>
    <t>2x4 Dielectric Nipple</t>
  </si>
  <si>
    <t>P13467</t>
  </si>
  <si>
    <t>2-1/2x6 Dielectric Nipple</t>
  </si>
  <si>
    <t>P13468</t>
  </si>
  <si>
    <t>3x6 Dielectric Nipple</t>
  </si>
  <si>
    <t>P13469</t>
  </si>
  <si>
    <t>4x6 Dielectric Nipple</t>
  </si>
  <si>
    <t>DIELECTRIC NIPPLE THxGR</t>
  </si>
  <si>
    <t>P13474</t>
  </si>
  <si>
    <t>2-1/2x6 Dielectric Nipple THxGR</t>
  </si>
  <si>
    <t>P13473</t>
  </si>
  <si>
    <t>2x4 Dielectric Nipple THxGR</t>
  </si>
  <si>
    <t>P13475</t>
  </si>
  <si>
    <t>3x6 Dielectric Nipple THxGR</t>
  </si>
  <si>
    <t>P13476</t>
  </si>
  <si>
    <t>4x6 Dielectric Nipple THxGR</t>
  </si>
  <si>
    <t>DIELECTRIC NIPPLE GRxGR</t>
  </si>
  <si>
    <t>P13477</t>
  </si>
  <si>
    <t>3x6 Dielectric Nipple GRxGR</t>
  </si>
  <si>
    <t>P13478</t>
  </si>
  <si>
    <t>4x6 Dielectric Nipple GRxGR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</si>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</sst>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.000"/>
    <numFmt numFmtId="165" formatCode="_-&quot;$&quot;* #,##0.00_-;\-&quot;$&quot;* #,##0.00_-;_-&quot;$&quot;* &quot;-&quot;??_-;_-@_-"/>
    <numFmt numFmtId="166" formatCode="0.0000"/>
    <numFmt numFmtId="167" formatCode="&quot;$&quot;#,##0.0000"/>
    <numFmt numFmtId="168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44" fontId="2" fillId="0" borderId="3" xfId="1" applyFont="1" applyBorder="1" applyProtection="1">
      <protection hidden="1"/>
    </xf>
    <xf numFmtId="164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Protection="1">
      <protection hidden="1"/>
    </xf>
    <xf numFmtId="44" fontId="2" fillId="0" borderId="0" xfId="1" applyFont="1" applyBorder="1" applyProtection="1"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164" fontId="8" fillId="2" borderId="11" xfId="0" applyNumberFormat="1" applyFont="1" applyFill="1" applyBorder="1" applyAlignment="1" applyProtection="1">
      <alignment horizontal="center" vertical="center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7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4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3" borderId="1" xfId="0" applyFont="1" applyFill="1" applyBorder="1" applyProtection="1">
      <protection hidden="1"/>
    </xf>
    <xf numFmtId="2" fontId="9" fillId="3" borderId="14" xfId="0" applyNumberFormat="1" applyFont="1" applyFill="1" applyBorder="1" applyAlignment="1" applyProtection="1">
      <alignment horizontal="center"/>
      <protection hidden="1"/>
    </xf>
    <xf numFmtId="0" fontId="10" fillId="3" borderId="14" xfId="0" applyFont="1" applyFill="1" applyBorder="1" applyAlignment="1" applyProtection="1">
      <alignment horizontal="left"/>
      <protection hidden="1"/>
    </xf>
    <xf numFmtId="44" fontId="9" fillId="3" borderId="14" xfId="1" applyFont="1" applyFill="1" applyBorder="1" applyProtection="1">
      <protection hidden="1"/>
    </xf>
    <xf numFmtId="166" fontId="11" fillId="3" borderId="14" xfId="0" applyNumberFormat="1" applyFont="1" applyFill="1" applyBorder="1" applyAlignment="1" applyProtection="1">
      <alignment horizontal="center"/>
      <protection hidden="1"/>
    </xf>
    <xf numFmtId="44" fontId="11" fillId="3" borderId="14" xfId="1" applyFont="1" applyFill="1" applyBorder="1" applyAlignment="1" applyProtection="1">
      <alignment horizontal="center"/>
      <protection hidden="1"/>
    </xf>
    <xf numFmtId="0" fontId="9" fillId="3" borderId="14" xfId="0" applyFont="1" applyFill="1" applyBorder="1" applyAlignment="1" applyProtection="1">
      <alignment horizontal="center"/>
      <protection hidden="1"/>
    </xf>
    <xf numFmtId="0" fontId="9" fillId="3" borderId="14" xfId="0" applyFont="1" applyFill="1" applyBorder="1" applyAlignment="1">
      <alignment horizontal="center"/>
    </xf>
    <xf numFmtId="165" fontId="9" fillId="3" borderId="5" xfId="0" applyNumberFormat="1" applyFont="1" applyFill="1" applyBorder="1" applyAlignment="1" applyProtection="1">
      <alignment horizontal="center"/>
      <protection hidden="1"/>
    </xf>
    <xf numFmtId="165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2" fillId="0" borderId="6" xfId="0" applyFont="1" applyBorder="1" applyProtection="1">
      <protection hidden="1"/>
    </xf>
    <xf numFmtId="2" fontId="2" fillId="0" borderId="15" xfId="0" applyNumberFormat="1" applyFont="1" applyBorder="1" applyAlignment="1" applyProtection="1">
      <alignment horizontal="center"/>
      <protection hidden="1"/>
    </xf>
    <xf numFmtId="49" fontId="12" fillId="4" borderId="15" xfId="0" quotePrefix="1" applyNumberFormat="1" applyFont="1" applyFill="1" applyBorder="1" applyAlignment="1" applyProtection="1">
      <alignment horizontal="left"/>
      <protection hidden="1"/>
    </xf>
    <xf numFmtId="44" fontId="2" fillId="0" borderId="15" xfId="1" applyFont="1" applyBorder="1" applyAlignment="1" applyProtection="1">
      <alignment horizontal="center"/>
      <protection hidden="1"/>
    </xf>
    <xf numFmtId="166" fontId="12" fillId="0" borderId="15" xfId="0" applyNumberFormat="1" applyFont="1" applyBorder="1" applyAlignment="1" applyProtection="1">
      <alignment horizontal="center"/>
      <protection hidden="1"/>
    </xf>
    <xf numFmtId="0" fontId="2" fillId="0" borderId="15" xfId="0" applyFont="1" applyBorder="1" applyAlignment="1" applyProtection="1">
      <alignment horizontal="center"/>
      <protection hidden="1"/>
    </xf>
    <xf numFmtId="0" fontId="2" fillId="5" borderId="15" xfId="0" applyFont="1" applyFill="1" applyBorder="1" applyAlignment="1" applyProtection="1">
      <alignment horizontal="center"/>
      <protection locked="0"/>
    </xf>
    <xf numFmtId="167" fontId="2" fillId="6" borderId="15" xfId="0" applyNumberFormat="1" applyFont="1" applyFill="1" applyBorder="1" applyAlignment="1" applyProtection="1">
      <alignment horizontal="center"/>
      <protection hidden="1"/>
    </xf>
    <xf numFmtId="167" fontId="2" fillId="0" borderId="0" xfId="0" applyNumberFormat="1" applyFont="1" applyProtection="1">
      <protection hidden="1"/>
    </xf>
    <xf numFmtId="2" fontId="2" fillId="0" borderId="16" xfId="0" applyNumberFormat="1" applyFont="1" applyBorder="1" applyAlignment="1" applyProtection="1">
      <alignment horizontal="center"/>
      <protection hidden="1"/>
    </xf>
    <xf numFmtId="49" fontId="12" fillId="0" borderId="16" xfId="0" applyNumberFormat="1" applyFont="1" applyBorder="1" applyAlignment="1" applyProtection="1">
      <alignment horizontal="left"/>
      <protection hidden="1"/>
    </xf>
    <xf numFmtId="44" fontId="2" fillId="0" borderId="16" xfId="1" applyFont="1" applyBorder="1" applyAlignment="1" applyProtection="1">
      <alignment horizontal="center"/>
      <protection hidden="1"/>
    </xf>
    <xf numFmtId="166" fontId="12" fillId="0" borderId="16" xfId="0" applyNumberFormat="1" applyFont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/>
      <protection hidden="1"/>
    </xf>
    <xf numFmtId="0" fontId="2" fillId="5" borderId="16" xfId="0" applyFont="1" applyFill="1" applyBorder="1" applyAlignment="1" applyProtection="1">
      <alignment horizontal="center"/>
      <protection locked="0"/>
    </xf>
    <xf numFmtId="167" fontId="2" fillId="6" borderId="16" xfId="0" applyNumberFormat="1" applyFont="1" applyFill="1" applyBorder="1" applyAlignment="1" applyProtection="1">
      <alignment horizontal="center"/>
      <protection hidden="1"/>
    </xf>
    <xf numFmtId="49" fontId="12" fillId="4" borderId="16" xfId="0" quotePrefix="1" applyNumberFormat="1" applyFont="1" applyFill="1" applyBorder="1" applyAlignment="1" applyProtection="1">
      <alignment horizontal="left"/>
      <protection hidden="1"/>
    </xf>
    <xf numFmtId="0" fontId="2" fillId="0" borderId="17" xfId="0" applyFont="1" applyBorder="1" applyProtection="1">
      <protection hidden="1"/>
    </xf>
    <xf numFmtId="0" fontId="2" fillId="0" borderId="4" xfId="0" applyFont="1" applyBorder="1" applyAlignment="1" applyProtection="1">
      <alignment vertical="center"/>
      <protection hidden="1"/>
    </xf>
    <xf numFmtId="2" fontId="2" fillId="0" borderId="5" xfId="0" applyNumberFormat="1" applyFont="1" applyBorder="1" applyAlignment="1" applyProtection="1">
      <alignment horizontal="center" vertical="center"/>
      <protection hidden="1"/>
    </xf>
    <xf numFmtId="49" fontId="12" fillId="4" borderId="16" xfId="0" quotePrefix="1" applyNumberFormat="1" applyFont="1" applyFill="1" applyBorder="1" applyAlignment="1" applyProtection="1">
      <alignment horizontal="left" vertical="center"/>
      <protection hidden="1"/>
    </xf>
    <xf numFmtId="44" fontId="2" fillId="0" borderId="16" xfId="1" applyFont="1" applyBorder="1" applyAlignment="1" applyProtection="1">
      <alignment horizontal="center" vertical="center"/>
      <protection hidden="1"/>
    </xf>
    <xf numFmtId="166" fontId="12" fillId="0" borderId="16" xfId="0" applyNumberFormat="1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167" fontId="2" fillId="6" borderId="16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49" fontId="12" fillId="0" borderId="16" xfId="0" applyNumberFormat="1" applyFont="1" applyBorder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4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2" fillId="0" borderId="15" xfId="0" applyFont="1" applyBorder="1" applyProtection="1">
      <protection hidden="1"/>
    </xf>
    <xf numFmtId="0" fontId="2" fillId="3" borderId="6" xfId="0" applyFont="1" applyFill="1" applyBorder="1" applyProtection="1">
      <protection hidden="1"/>
    </xf>
    <xf numFmtId="44" fontId="2" fillId="0" borderId="0" xfId="1" applyFont="1" applyAlignment="1" applyProtection="1">
      <alignment horizontal="center"/>
      <protection hidden="1"/>
    </xf>
    <xf numFmtId="44" fontId="2" fillId="0" borderId="0" xfId="1" applyFont="1" applyProtection="1">
      <protection hidden="1"/>
    </xf>
    <xf numFmtId="0" fontId="2" fillId="0" borderId="0" xfId="0" applyFont="1"/>
    <xf numFmtId="49" fontId="12" fillId="4" borderId="0" xfId="0" applyNumberFormat="1" applyFont="1" applyFill="1" applyAlignment="1" applyProtection="1">
      <alignment horizontal="left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166" fontId="2" fillId="0" borderId="0" xfId="0" applyNumberFormat="1" applyFont="1" applyProtection="1">
      <protection hidden="1"/>
    </xf>
    <xf numFmtId="168" fontId="2" fillId="0" borderId="0" xfId="1" applyNumberFormat="1" applyFont="1" applyAlignment="1" applyProtection="1">
      <alignment horizontal="center"/>
      <protection hidden="1"/>
    </xf>
    <xf numFmtId="1" fontId="2" fillId="0" borderId="0" xfId="0" applyNumberFormat="1" applyFont="1"/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5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dielectric-unions/" TargetMode="External"/><Relationship Id="rId6" Type="http://schemas.openxmlformats.org/officeDocument/2006/relationships/image" Target="../media/image5.jpg"/><Relationship Id="rId5" Type="http://schemas.openxmlformats.org/officeDocument/2006/relationships/image" Target="../media/image4.jp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16896CBA-5ADB-476C-8AB2-8BC35B51F555}"/>
            </a:ext>
          </a:extLst>
        </xdr:cNvPr>
        <xdr:cNvSpPr/>
      </xdr:nvSpPr>
      <xdr:spPr>
        <a:xfrm>
          <a:off x="80963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359005</xdr:colOff>
      <xdr:row>2</xdr:row>
      <xdr:rowOff>115326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6C791-43D8-4F1A-9DD3-90D056499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9043" y="0"/>
          <a:ext cx="2484812" cy="1248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74295</xdr:rowOff>
    </xdr:from>
    <xdr:to>
      <xdr:col>0</xdr:col>
      <xdr:colOff>1008000</xdr:colOff>
      <xdr:row>9</xdr:row>
      <xdr:rowOff>95505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354CCC-64EC-470E-800B-78B32DD0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017395"/>
          <a:ext cx="1008000" cy="1021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304800</xdr:colOff>
      <xdr:row>9</xdr:row>
      <xdr:rowOff>93345</xdr:rowOff>
    </xdr:to>
    <xdr:sp macro="" textlink="">
      <xdr:nvSpPr>
        <xdr:cNvPr id="5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849102B0-C70B-45C1-8C76-ADA48429AE0E}"/>
            </a:ext>
          </a:extLst>
        </xdr:cNvPr>
        <xdr:cNvSpPr>
          <a:spLocks noChangeAspect="1" noChangeArrowheads="1"/>
        </xdr:cNvSpPr>
      </xdr:nvSpPr>
      <xdr:spPr bwMode="auto">
        <a:xfrm>
          <a:off x="9239250" y="2743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37719</xdr:rowOff>
    </xdr:from>
    <xdr:to>
      <xdr:col>0</xdr:col>
      <xdr:colOff>1028700</xdr:colOff>
      <xdr:row>13</xdr:row>
      <xdr:rowOff>320766</xdr:rowOff>
    </xdr:to>
    <xdr:pic>
      <xdr:nvPicPr>
        <xdr:cNvPr id="6" name="Picture 5" descr="Legend Valve® 3/4&quot; Press x FIP Lead-Free Dielectric Union at Menards®">
          <a:extLst>
            <a:ext uri="{FF2B5EF4-FFF2-40B4-BE49-F238E27FC236}">
              <a16:creationId xmlns:a16="http://schemas.microsoft.com/office/drawing/2014/main" id="{93C934F4-0B13-4F04-8850-DC92C424D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380994"/>
          <a:ext cx="1028700" cy="1064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14</xdr:row>
      <xdr:rowOff>0</xdr:rowOff>
    </xdr:from>
    <xdr:ext cx="304800" cy="297180"/>
    <xdr:sp macro="" textlink="">
      <xdr:nvSpPr>
        <xdr:cNvPr id="7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4EB16540-994D-41EC-BFE3-F8C7582ED720}"/>
            </a:ext>
          </a:extLst>
        </xdr:cNvPr>
        <xdr:cNvSpPr>
          <a:spLocks noChangeAspect="1" noChangeArrowheads="1"/>
        </xdr:cNvSpPr>
      </xdr:nvSpPr>
      <xdr:spPr bwMode="auto">
        <a:xfrm>
          <a:off x="9239250" y="45148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</xdr:row>
      <xdr:rowOff>0</xdr:rowOff>
    </xdr:from>
    <xdr:ext cx="304800" cy="297180"/>
    <xdr:sp macro="" textlink="">
      <xdr:nvSpPr>
        <xdr:cNvPr id="8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69F8CC16-DAFD-4587-BE2C-0897DAA57B8C}"/>
            </a:ext>
          </a:extLst>
        </xdr:cNvPr>
        <xdr:cNvSpPr>
          <a:spLocks noChangeAspect="1" noChangeArrowheads="1"/>
        </xdr:cNvSpPr>
      </xdr:nvSpPr>
      <xdr:spPr bwMode="auto">
        <a:xfrm>
          <a:off x="9239250" y="47148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304800" cy="297180"/>
    <xdr:sp macro="" textlink="">
      <xdr:nvSpPr>
        <xdr:cNvPr id="9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0C5E3D9F-AEB9-4FCE-95DD-6159314B4D6B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1149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304800" cy="297180"/>
    <xdr:sp macro="" textlink="">
      <xdr:nvSpPr>
        <xdr:cNvPr id="10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F06E0CF5-0C00-4AF6-8994-DD1436FDF05C}"/>
            </a:ext>
          </a:extLst>
        </xdr:cNvPr>
        <xdr:cNvSpPr>
          <a:spLocks noChangeAspect="1" noChangeArrowheads="1"/>
        </xdr:cNvSpPr>
      </xdr:nvSpPr>
      <xdr:spPr bwMode="auto">
        <a:xfrm>
          <a:off x="9239250" y="63150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304800" cy="297180"/>
    <xdr:sp macro="" textlink="">
      <xdr:nvSpPr>
        <xdr:cNvPr id="11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83E29D4D-A060-4077-A907-B13620E37E10}"/>
            </a:ext>
          </a:extLst>
        </xdr:cNvPr>
        <xdr:cNvSpPr>
          <a:spLocks noChangeAspect="1" noChangeArrowheads="1"/>
        </xdr:cNvSpPr>
      </xdr:nvSpPr>
      <xdr:spPr bwMode="auto">
        <a:xfrm>
          <a:off x="9239250" y="49149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304800" cy="297180"/>
    <xdr:sp macro="" textlink="">
      <xdr:nvSpPr>
        <xdr:cNvPr id="12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66583B4A-203B-4675-8BF7-8C2293E04F01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3149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304800" cy="297180"/>
    <xdr:sp macro="" textlink="">
      <xdr:nvSpPr>
        <xdr:cNvPr id="13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E0A12491-81C7-4681-A65D-03BC1C08A9A6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3149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0</xdr:rowOff>
    </xdr:from>
    <xdr:ext cx="304800" cy="297180"/>
    <xdr:sp macro="" textlink="">
      <xdr:nvSpPr>
        <xdr:cNvPr id="14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149070BE-D4C4-4F80-B984-86130B08D1B9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5149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0</xdr:rowOff>
    </xdr:from>
    <xdr:ext cx="304800" cy="297180"/>
    <xdr:sp macro="" textlink="">
      <xdr:nvSpPr>
        <xdr:cNvPr id="15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9AF54AC6-478B-483E-86DA-1B6B083428C1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5149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304800" cy="297180"/>
    <xdr:sp macro="" textlink="">
      <xdr:nvSpPr>
        <xdr:cNvPr id="16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DF8EF173-4DB2-4723-9BB8-F759DD9CFBF9}"/>
            </a:ext>
          </a:extLst>
        </xdr:cNvPr>
        <xdr:cNvSpPr>
          <a:spLocks noChangeAspect="1" noChangeArrowheads="1"/>
        </xdr:cNvSpPr>
      </xdr:nvSpPr>
      <xdr:spPr bwMode="auto">
        <a:xfrm>
          <a:off x="9239250" y="57150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22</xdr:row>
      <xdr:rowOff>0</xdr:rowOff>
    </xdr:from>
    <xdr:ext cx="304800" cy="297180"/>
    <xdr:sp macro="" textlink="">
      <xdr:nvSpPr>
        <xdr:cNvPr id="17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D0DF0A18-2838-4852-8E8B-B35211BAE4B1}"/>
            </a:ext>
          </a:extLst>
        </xdr:cNvPr>
        <xdr:cNvSpPr>
          <a:spLocks noChangeAspect="1" noChangeArrowheads="1"/>
        </xdr:cNvSpPr>
      </xdr:nvSpPr>
      <xdr:spPr bwMode="auto">
        <a:xfrm>
          <a:off x="9239250" y="61150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24</xdr:row>
      <xdr:rowOff>0</xdr:rowOff>
    </xdr:from>
    <xdr:ext cx="304800" cy="297180"/>
    <xdr:sp macro="" textlink="">
      <xdr:nvSpPr>
        <xdr:cNvPr id="18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165FEADA-6372-4A43-9C44-D4FDAF7128A6}"/>
            </a:ext>
          </a:extLst>
        </xdr:cNvPr>
        <xdr:cNvSpPr>
          <a:spLocks noChangeAspect="1" noChangeArrowheads="1"/>
        </xdr:cNvSpPr>
      </xdr:nvSpPr>
      <xdr:spPr bwMode="auto">
        <a:xfrm>
          <a:off x="9239250" y="65151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0</xdr:rowOff>
    </xdr:from>
    <xdr:ext cx="304800" cy="297180"/>
    <xdr:sp macro="" textlink="">
      <xdr:nvSpPr>
        <xdr:cNvPr id="19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D268F52D-DEFC-4EC5-B36B-632FE66DBAE1}"/>
            </a:ext>
          </a:extLst>
        </xdr:cNvPr>
        <xdr:cNvSpPr>
          <a:spLocks noChangeAspect="1" noChangeArrowheads="1"/>
        </xdr:cNvSpPr>
      </xdr:nvSpPr>
      <xdr:spPr bwMode="auto">
        <a:xfrm>
          <a:off x="9239250" y="71151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28</xdr:row>
      <xdr:rowOff>0</xdr:rowOff>
    </xdr:from>
    <xdr:ext cx="304800" cy="297180"/>
    <xdr:sp macro="" textlink="">
      <xdr:nvSpPr>
        <xdr:cNvPr id="20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E5C2428D-FCDB-4F9D-92BF-7F7420D42A7E}"/>
            </a:ext>
          </a:extLst>
        </xdr:cNvPr>
        <xdr:cNvSpPr>
          <a:spLocks noChangeAspect="1" noChangeArrowheads="1"/>
        </xdr:cNvSpPr>
      </xdr:nvSpPr>
      <xdr:spPr bwMode="auto">
        <a:xfrm>
          <a:off x="9239250" y="73152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28</xdr:row>
      <xdr:rowOff>0</xdr:rowOff>
    </xdr:from>
    <xdr:ext cx="304800" cy="297180"/>
    <xdr:sp macro="" textlink="">
      <xdr:nvSpPr>
        <xdr:cNvPr id="21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3AA7C32D-9964-408F-8940-E755FA792BC5}"/>
            </a:ext>
          </a:extLst>
        </xdr:cNvPr>
        <xdr:cNvSpPr>
          <a:spLocks noChangeAspect="1" noChangeArrowheads="1"/>
        </xdr:cNvSpPr>
      </xdr:nvSpPr>
      <xdr:spPr bwMode="auto">
        <a:xfrm>
          <a:off x="9239250" y="73152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31</xdr:row>
      <xdr:rowOff>0</xdr:rowOff>
    </xdr:from>
    <xdr:ext cx="304800" cy="297180"/>
    <xdr:sp macro="" textlink="">
      <xdr:nvSpPr>
        <xdr:cNvPr id="22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5098E410-21A4-402C-95C2-EBC039538955}"/>
            </a:ext>
          </a:extLst>
        </xdr:cNvPr>
        <xdr:cNvSpPr>
          <a:spLocks noChangeAspect="1" noChangeArrowheads="1"/>
        </xdr:cNvSpPr>
      </xdr:nvSpPr>
      <xdr:spPr bwMode="auto">
        <a:xfrm>
          <a:off x="9239250" y="80581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0</xdr:rowOff>
    </xdr:from>
    <xdr:ext cx="304800" cy="297180"/>
    <xdr:sp macro="" textlink="">
      <xdr:nvSpPr>
        <xdr:cNvPr id="23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5C58E0F8-E753-4D73-853D-09F632C823A9}"/>
            </a:ext>
          </a:extLst>
        </xdr:cNvPr>
        <xdr:cNvSpPr>
          <a:spLocks noChangeAspect="1" noChangeArrowheads="1"/>
        </xdr:cNvSpPr>
      </xdr:nvSpPr>
      <xdr:spPr bwMode="auto">
        <a:xfrm>
          <a:off x="9239250" y="78105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304800" cy="297180"/>
    <xdr:sp macro="" textlink="">
      <xdr:nvSpPr>
        <xdr:cNvPr id="24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C6A1DB3B-EBB9-47EC-A09F-F5AFAD323CE7}"/>
            </a:ext>
          </a:extLst>
        </xdr:cNvPr>
        <xdr:cNvSpPr>
          <a:spLocks noChangeAspect="1" noChangeArrowheads="1"/>
        </xdr:cNvSpPr>
      </xdr:nvSpPr>
      <xdr:spPr bwMode="auto">
        <a:xfrm>
          <a:off x="9239250" y="83058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304800" cy="297180"/>
    <xdr:sp macro="" textlink="">
      <xdr:nvSpPr>
        <xdr:cNvPr id="25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EF8E76BA-7A69-4AB2-802E-B2AAC092667C}"/>
            </a:ext>
          </a:extLst>
        </xdr:cNvPr>
        <xdr:cNvSpPr>
          <a:spLocks noChangeAspect="1" noChangeArrowheads="1"/>
        </xdr:cNvSpPr>
      </xdr:nvSpPr>
      <xdr:spPr bwMode="auto">
        <a:xfrm>
          <a:off x="9239250" y="756285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304800" cy="297180"/>
    <xdr:sp macro="" textlink="">
      <xdr:nvSpPr>
        <xdr:cNvPr id="26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AC20FCE4-E32A-4193-9641-BE9F1C3FCB89}"/>
            </a:ext>
          </a:extLst>
        </xdr:cNvPr>
        <xdr:cNvSpPr>
          <a:spLocks noChangeAspect="1" noChangeArrowheads="1"/>
        </xdr:cNvSpPr>
      </xdr:nvSpPr>
      <xdr:spPr bwMode="auto">
        <a:xfrm>
          <a:off x="9239250" y="850582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304800" cy="297180"/>
    <xdr:sp macro="" textlink="">
      <xdr:nvSpPr>
        <xdr:cNvPr id="27" name="AutoShape 5" descr="Dielectric Union Pipe Fittings 1 in. FIP x Press Lead Free Galvanized Brass">
          <a:extLst>
            <a:ext uri="{FF2B5EF4-FFF2-40B4-BE49-F238E27FC236}">
              <a16:creationId xmlns:a16="http://schemas.microsoft.com/office/drawing/2014/main" id="{320EF86C-4CDC-4347-A898-D063CED048B5}"/>
            </a:ext>
          </a:extLst>
        </xdr:cNvPr>
        <xdr:cNvSpPr>
          <a:spLocks noChangeAspect="1" noChangeArrowheads="1"/>
        </xdr:cNvSpPr>
      </xdr:nvSpPr>
      <xdr:spPr bwMode="auto">
        <a:xfrm>
          <a:off x="9239250" y="83058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19</xdr:row>
      <xdr:rowOff>152400</xdr:rowOff>
    </xdr:from>
    <xdr:to>
      <xdr:col>1</xdr:col>
      <xdr:colOff>951</xdr:colOff>
      <xdr:row>22</xdr:row>
      <xdr:rowOff>190500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16C1AA3-DADF-478B-91A6-5DFBEE600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667375"/>
          <a:ext cx="1048701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38100</xdr:rowOff>
    </xdr:from>
    <xdr:to>
      <xdr:col>0</xdr:col>
      <xdr:colOff>1045502</xdr:colOff>
      <xdr:row>31</xdr:row>
      <xdr:rowOff>205740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20607039-AFBF-4093-8DB1-4F08360CD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353300"/>
          <a:ext cx="1045502" cy="91059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33</xdr:row>
      <xdr:rowOff>19051</xdr:rowOff>
    </xdr:from>
    <xdr:to>
      <xdr:col>0</xdr:col>
      <xdr:colOff>1006061</xdr:colOff>
      <xdr:row>35</xdr:row>
      <xdr:rowOff>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DF9891F-811E-475E-91DE-A4EF030D6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8524876"/>
          <a:ext cx="958436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7478-471B-4698-9A98-B08CCD198AE9}">
  <sheetPr>
    <tabColor theme="6" tint="-0.249977111117893"/>
    <pageSetUpPr fitToPage="1"/>
  </sheetPr>
  <dimension ref="A1:O547"/>
  <sheetViews>
    <sheetView showGridLines="0" tabSelected="1" zoomScaleNormal="10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" customWidth="1"/>
    <col min="2" max="2" width="11.28515625" style="80" customWidth="1"/>
    <col min="3" max="3" width="40.7109375" style="81" customWidth="1"/>
    <col min="4" max="4" width="9.85546875" style="76" customWidth="1"/>
    <col min="5" max="5" width="9.85546875" style="82" customWidth="1"/>
    <col min="6" max="6" width="9.85546875" style="76" customWidth="1"/>
    <col min="7" max="8" width="9.85546875" style="83" customWidth="1"/>
    <col min="9" max="9" width="9.85546875" style="84" customWidth="1"/>
    <col min="10" max="10" width="11.7109375" style="50" customWidth="1"/>
    <col min="11" max="12" width="15.7109375" style="1" customWidth="1"/>
    <col min="13" max="13" width="8.85546875" style="1" customWidth="1"/>
    <col min="14" max="15" width="0" style="1" hidden="1" customWidth="1"/>
    <col min="16" max="16384" width="8.85546875" style="1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87"/>
    </row>
    <row r="2" spans="1:13" ht="16.5" thickBot="1" x14ac:dyDescent="0.3">
      <c r="A2" s="85" t="s">
        <v>1</v>
      </c>
      <c r="B2" s="86"/>
      <c r="C2" s="11"/>
      <c r="D2" s="12"/>
      <c r="E2" s="13">
        <v>0</v>
      </c>
      <c r="F2" s="14"/>
      <c r="G2" s="15"/>
      <c r="H2" s="16"/>
      <c r="I2" s="17"/>
      <c r="J2" s="88"/>
    </row>
    <row r="3" spans="1:13" s="18" customFormat="1" ht="48" thickBot="1" x14ac:dyDescent="0.3">
      <c r="A3" s="19"/>
      <c r="B3" s="20" t="s">
        <v>2</v>
      </c>
      <c r="C3" s="21" t="s">
        <v>3</v>
      </c>
      <c r="D3" s="22" t="s">
        <v>4</v>
      </c>
      <c r="E3" s="23" t="s">
        <v>5</v>
      </c>
      <c r="F3" s="22" t="s">
        <v>6</v>
      </c>
      <c r="G3" s="24" t="s">
        <v>7</v>
      </c>
      <c r="H3" s="25" t="s">
        <v>8</v>
      </c>
      <c r="I3" s="26" t="s">
        <v>9</v>
      </c>
      <c r="J3" s="27" t="s">
        <v>10</v>
      </c>
      <c r="K3" s="28" t="s">
        <v>11</v>
      </c>
      <c r="L3" s="29">
        <f>SUM(J:J)</f>
        <v>0</v>
      </c>
      <c r="M3" s="30"/>
    </row>
    <row r="4" spans="1:13" s="41" customFormat="1" ht="15.75" x14ac:dyDescent="0.25">
      <c r="A4" s="31"/>
      <c r="B4" s="32"/>
      <c r="C4" s="33" t="s">
        <v>12</v>
      </c>
      <c r="D4" s="34" t="s">
        <v>71</v>
      </c>
      <c r="E4" s="35">
        <f t="shared" ref="E4" si="0">$E$2</f>
        <v>0</v>
      </c>
      <c r="F4" s="36" t="str">
        <f t="shared" ref="F4" si="1">IFERROR(D4*E4,"-")</f>
        <v>-</v>
      </c>
      <c r="G4" s="37" t="s">
        <v>71</v>
      </c>
      <c r="H4" s="37" t="s">
        <v>71</v>
      </c>
      <c r="I4" s="38"/>
      <c r="J4" s="39"/>
      <c r="K4" s="1"/>
      <c r="L4" s="40"/>
    </row>
    <row r="5" spans="1:13" ht="15.75" x14ac:dyDescent="0.25">
      <c r="A5" s="42"/>
      <c r="B5" s="43" t="s">
        <v>13</v>
      </c>
      <c r="C5" s="44" t="s">
        <v>14</v>
      </c>
      <c r="D5" s="45">
        <v>15.79</v>
      </c>
      <c r="E5" s="46">
        <f>IF(D5=0,"NET",$E$2)</f>
        <v>0</v>
      </c>
      <c r="F5" s="45">
        <f>IFERROR(ROUND(D5*E5,2),0)</f>
        <v>0</v>
      </c>
      <c r="G5" s="47">
        <v>12</v>
      </c>
      <c r="H5" s="47">
        <v>144</v>
      </c>
      <c r="I5" s="48"/>
      <c r="J5" s="49">
        <f>IFERROR(F5*I5,0)</f>
        <v>0</v>
      </c>
      <c r="L5" s="50"/>
    </row>
    <row r="6" spans="1:13" ht="15.75" x14ac:dyDescent="0.25">
      <c r="A6" s="42"/>
      <c r="B6" s="51" t="s">
        <v>15</v>
      </c>
      <c r="C6" s="52" t="s">
        <v>16</v>
      </c>
      <c r="D6" s="53">
        <v>20.67</v>
      </c>
      <c r="E6" s="54">
        <f t="shared" ref="E6:E35" si="2">IF(D6=0,"NET",$E$2)</f>
        <v>0</v>
      </c>
      <c r="F6" s="53">
        <f t="shared" ref="F6:F35" si="3">IFERROR(ROUND(D6*E6,2),0)</f>
        <v>0</v>
      </c>
      <c r="G6" s="55">
        <v>15</v>
      </c>
      <c r="H6" s="55">
        <v>120</v>
      </c>
      <c r="I6" s="56"/>
      <c r="J6" s="57">
        <f t="shared" ref="J6:J10" si="4">IFERROR(F6*I6,0)</f>
        <v>0</v>
      </c>
      <c r="K6"/>
    </row>
    <row r="7" spans="1:13" ht="15.75" x14ac:dyDescent="0.25">
      <c r="A7" s="42"/>
      <c r="B7" s="51" t="s">
        <v>17</v>
      </c>
      <c r="C7" s="58" t="s">
        <v>18</v>
      </c>
      <c r="D7" s="53">
        <v>33.19</v>
      </c>
      <c r="E7" s="54">
        <f t="shared" si="2"/>
        <v>0</v>
      </c>
      <c r="F7" s="53">
        <f t="shared" si="3"/>
        <v>0</v>
      </c>
      <c r="G7" s="55">
        <v>12</v>
      </c>
      <c r="H7" s="55">
        <v>72</v>
      </c>
      <c r="I7" s="56"/>
      <c r="J7" s="57">
        <f t="shared" si="4"/>
        <v>0</v>
      </c>
    </row>
    <row r="8" spans="1:13" ht="15.75" x14ac:dyDescent="0.25">
      <c r="A8" s="42"/>
      <c r="B8" s="51" t="s">
        <v>19</v>
      </c>
      <c r="C8" s="58" t="s">
        <v>20</v>
      </c>
      <c r="D8" s="53">
        <v>48.5</v>
      </c>
      <c r="E8" s="54">
        <f t="shared" si="2"/>
        <v>0</v>
      </c>
      <c r="F8" s="53">
        <f t="shared" si="3"/>
        <v>0</v>
      </c>
      <c r="G8" s="55">
        <v>6</v>
      </c>
      <c r="H8" s="55">
        <v>48</v>
      </c>
      <c r="I8" s="56"/>
      <c r="J8" s="57">
        <f t="shared" si="4"/>
        <v>0</v>
      </c>
      <c r="M8" s="41"/>
    </row>
    <row r="9" spans="1:13" ht="15.75" x14ac:dyDescent="0.25">
      <c r="A9" s="42"/>
      <c r="B9" s="51" t="s">
        <v>21</v>
      </c>
      <c r="C9" s="58" t="s">
        <v>22</v>
      </c>
      <c r="D9" s="53">
        <v>73.42</v>
      </c>
      <c r="E9" s="54">
        <f t="shared" si="2"/>
        <v>0</v>
      </c>
      <c r="F9" s="53">
        <f t="shared" si="3"/>
        <v>0</v>
      </c>
      <c r="G9" s="55">
        <v>6</v>
      </c>
      <c r="H9" s="55">
        <v>36</v>
      </c>
      <c r="I9" s="56"/>
      <c r="J9" s="57">
        <f t="shared" si="4"/>
        <v>0</v>
      </c>
      <c r="K9"/>
    </row>
    <row r="10" spans="1:13" ht="15.75" x14ac:dyDescent="0.25">
      <c r="A10" s="59"/>
      <c r="B10" s="51" t="s">
        <v>23</v>
      </c>
      <c r="C10" s="58" t="s">
        <v>24</v>
      </c>
      <c r="D10" s="53">
        <v>128.03</v>
      </c>
      <c r="E10" s="54">
        <f t="shared" si="2"/>
        <v>0</v>
      </c>
      <c r="F10" s="53">
        <f t="shared" si="3"/>
        <v>0</v>
      </c>
      <c r="G10" s="55">
        <v>3</v>
      </c>
      <c r="H10" s="55">
        <v>18</v>
      </c>
      <c r="I10" s="56"/>
      <c r="J10" s="57">
        <f t="shared" si="4"/>
        <v>0</v>
      </c>
    </row>
    <row r="11" spans="1:13" s="41" customFormat="1" ht="15.75" x14ac:dyDescent="0.25">
      <c r="A11" s="31"/>
      <c r="B11" s="32"/>
      <c r="C11" s="33" t="s">
        <v>25</v>
      </c>
      <c r="D11" s="34" t="s">
        <v>71</v>
      </c>
      <c r="E11" s="35">
        <f t="shared" si="2"/>
        <v>0</v>
      </c>
      <c r="F11" s="36">
        <f t="shared" si="3"/>
        <v>0</v>
      </c>
      <c r="G11" s="37" t="s">
        <v>71</v>
      </c>
      <c r="H11" s="37" t="s">
        <v>71</v>
      </c>
      <c r="I11" s="38"/>
      <c r="J11" s="39"/>
      <c r="K11" s="1"/>
      <c r="L11" s="40"/>
    </row>
    <row r="12" spans="1:13" s="30" customFormat="1" ht="30.75" customHeight="1" x14ac:dyDescent="0.25">
      <c r="A12" s="60"/>
      <c r="B12" s="61" t="s">
        <v>26</v>
      </c>
      <c r="C12" s="62" t="s">
        <v>27</v>
      </c>
      <c r="D12" s="63">
        <v>43.87</v>
      </c>
      <c r="E12" s="64">
        <f t="shared" si="2"/>
        <v>0</v>
      </c>
      <c r="F12" s="63">
        <f t="shared" si="3"/>
        <v>0</v>
      </c>
      <c r="G12" s="65">
        <v>12</v>
      </c>
      <c r="H12" s="65">
        <v>144</v>
      </c>
      <c r="I12" s="66"/>
      <c r="J12" s="67">
        <f>IFERROR(F12*I12,0)</f>
        <v>0</v>
      </c>
    </row>
    <row r="13" spans="1:13" s="30" customFormat="1" ht="30.75" customHeight="1" x14ac:dyDescent="0.25">
      <c r="A13" s="68"/>
      <c r="B13" s="61" t="s">
        <v>28</v>
      </c>
      <c r="C13" s="69" t="s">
        <v>29</v>
      </c>
      <c r="D13" s="63">
        <v>51.87</v>
      </c>
      <c r="E13" s="64">
        <f t="shared" si="2"/>
        <v>0</v>
      </c>
      <c r="F13" s="63">
        <f t="shared" si="3"/>
        <v>0</v>
      </c>
      <c r="G13" s="65">
        <v>15</v>
      </c>
      <c r="H13" s="65">
        <v>120</v>
      </c>
      <c r="I13" s="66"/>
      <c r="J13" s="67">
        <f t="shared" ref="J13:J14" si="5">IFERROR(F13*I13,0)</f>
        <v>0</v>
      </c>
    </row>
    <row r="14" spans="1:13" s="30" customFormat="1" ht="30.75" customHeight="1" x14ac:dyDescent="0.25">
      <c r="A14" s="70"/>
      <c r="B14" s="61" t="s">
        <v>30</v>
      </c>
      <c r="C14" s="62" t="s">
        <v>31</v>
      </c>
      <c r="D14" s="63">
        <v>77.820000000000007</v>
      </c>
      <c r="E14" s="64">
        <f t="shared" si="2"/>
        <v>0</v>
      </c>
      <c r="F14" s="63">
        <f t="shared" si="3"/>
        <v>0</v>
      </c>
      <c r="G14" s="65">
        <v>12</v>
      </c>
      <c r="H14" s="65">
        <v>72</v>
      </c>
      <c r="I14" s="66"/>
      <c r="J14" s="67">
        <f t="shared" si="5"/>
        <v>0</v>
      </c>
      <c r="M14" s="71"/>
    </row>
    <row r="15" spans="1:13" s="41" customFormat="1" ht="15.75" x14ac:dyDescent="0.25">
      <c r="A15" s="31"/>
      <c r="B15" s="32"/>
      <c r="C15" s="33" t="s">
        <v>32</v>
      </c>
      <c r="D15" s="34" t="s">
        <v>71</v>
      </c>
      <c r="E15" s="35">
        <f t="shared" si="2"/>
        <v>0</v>
      </c>
      <c r="F15" s="36">
        <f t="shared" si="3"/>
        <v>0</v>
      </c>
      <c r="G15" s="37" t="s">
        <v>71</v>
      </c>
      <c r="H15" s="37" t="s">
        <v>71</v>
      </c>
      <c r="I15" s="38"/>
      <c r="J15" s="39"/>
      <c r="K15" s="1"/>
      <c r="L15" s="40"/>
    </row>
    <row r="16" spans="1:13" ht="15.75" x14ac:dyDescent="0.25">
      <c r="A16" s="72"/>
      <c r="B16" s="51" t="s">
        <v>33</v>
      </c>
      <c r="C16" s="58" t="s">
        <v>34</v>
      </c>
      <c r="D16" s="53">
        <v>17.54</v>
      </c>
      <c r="E16" s="54">
        <f t="shared" si="2"/>
        <v>0</v>
      </c>
      <c r="F16" s="53">
        <f t="shared" si="3"/>
        <v>0</v>
      </c>
      <c r="G16" s="55">
        <v>25</v>
      </c>
      <c r="H16" s="55">
        <v>400</v>
      </c>
      <c r="I16" s="56"/>
      <c r="J16" s="57">
        <f>IFERROR(F16*I16,0)</f>
        <v>0</v>
      </c>
    </row>
    <row r="17" spans="1:12" ht="15.75" x14ac:dyDescent="0.25">
      <c r="A17" s="73"/>
      <c r="B17" s="51" t="s">
        <v>35</v>
      </c>
      <c r="C17" s="58" t="s">
        <v>36</v>
      </c>
      <c r="D17" s="53">
        <v>19.05</v>
      </c>
      <c r="E17" s="54">
        <f t="shared" si="2"/>
        <v>0</v>
      </c>
      <c r="F17" s="53">
        <f t="shared" si="3"/>
        <v>0</v>
      </c>
      <c r="G17" s="55">
        <v>25</v>
      </c>
      <c r="H17" s="55">
        <v>300</v>
      </c>
      <c r="I17" s="56"/>
      <c r="J17" s="57">
        <f t="shared" ref="J17:J27" si="6">IFERROR(F17*I17,0)</f>
        <v>0</v>
      </c>
    </row>
    <row r="18" spans="1:12" ht="15.75" x14ac:dyDescent="0.25">
      <c r="A18" s="73"/>
      <c r="B18" s="51" t="s">
        <v>37</v>
      </c>
      <c r="C18" s="58" t="s">
        <v>38</v>
      </c>
      <c r="D18" s="53">
        <v>18.46</v>
      </c>
      <c r="E18" s="54">
        <f t="shared" si="2"/>
        <v>0</v>
      </c>
      <c r="F18" s="53">
        <f t="shared" si="3"/>
        <v>0</v>
      </c>
      <c r="G18" s="55">
        <v>25</v>
      </c>
      <c r="H18" s="55">
        <v>200</v>
      </c>
      <c r="I18" s="56"/>
      <c r="J18" s="57">
        <f t="shared" si="6"/>
        <v>0</v>
      </c>
    </row>
    <row r="19" spans="1:12" ht="15.75" x14ac:dyDescent="0.25">
      <c r="A19" s="73"/>
      <c r="B19" s="51" t="s">
        <v>39</v>
      </c>
      <c r="C19" s="58" t="s">
        <v>40</v>
      </c>
      <c r="D19" s="53">
        <v>22</v>
      </c>
      <c r="E19" s="54">
        <f t="shared" si="2"/>
        <v>0</v>
      </c>
      <c r="F19" s="53">
        <f t="shared" si="3"/>
        <v>0</v>
      </c>
      <c r="G19" s="55">
        <v>25</v>
      </c>
      <c r="H19" s="55">
        <v>200</v>
      </c>
      <c r="I19" s="56"/>
      <c r="J19" s="57">
        <f t="shared" si="6"/>
        <v>0</v>
      </c>
    </row>
    <row r="20" spans="1:12" ht="15.75" x14ac:dyDescent="0.25">
      <c r="A20" s="73"/>
      <c r="B20" s="51" t="s">
        <v>41</v>
      </c>
      <c r="C20" s="58" t="s">
        <v>42</v>
      </c>
      <c r="D20" s="53">
        <v>26.12</v>
      </c>
      <c r="E20" s="54">
        <f t="shared" si="2"/>
        <v>0</v>
      </c>
      <c r="F20" s="53">
        <f t="shared" si="3"/>
        <v>0</v>
      </c>
      <c r="G20" s="55">
        <v>25</v>
      </c>
      <c r="H20" s="55">
        <v>150</v>
      </c>
      <c r="I20" s="56"/>
      <c r="J20" s="57">
        <f t="shared" si="6"/>
        <v>0</v>
      </c>
    </row>
    <row r="21" spans="1:12" ht="15.75" x14ac:dyDescent="0.25">
      <c r="A21" s="73"/>
      <c r="B21" s="51" t="s">
        <v>43</v>
      </c>
      <c r="C21" s="58" t="s">
        <v>44</v>
      </c>
      <c r="D21" s="53">
        <v>32.369999999999997</v>
      </c>
      <c r="E21" s="54">
        <f t="shared" si="2"/>
        <v>0</v>
      </c>
      <c r="F21" s="53">
        <f t="shared" si="3"/>
        <v>0</v>
      </c>
      <c r="G21" s="55">
        <v>25</v>
      </c>
      <c r="H21" s="55">
        <v>100</v>
      </c>
      <c r="I21" s="56"/>
      <c r="J21" s="57">
        <f t="shared" si="6"/>
        <v>0</v>
      </c>
    </row>
    <row r="22" spans="1:12" ht="15.75" x14ac:dyDescent="0.25">
      <c r="A22" s="73"/>
      <c r="B22" s="51" t="s">
        <v>45</v>
      </c>
      <c r="C22" s="58" t="s">
        <v>46</v>
      </c>
      <c r="D22" s="53">
        <v>44.1</v>
      </c>
      <c r="E22" s="54">
        <f t="shared" si="2"/>
        <v>0</v>
      </c>
      <c r="F22" s="53">
        <f t="shared" si="3"/>
        <v>0</v>
      </c>
      <c r="G22" s="55">
        <v>25</v>
      </c>
      <c r="H22" s="55">
        <v>50</v>
      </c>
      <c r="I22" s="56"/>
      <c r="J22" s="57">
        <f t="shared" si="6"/>
        <v>0</v>
      </c>
    </row>
    <row r="23" spans="1:12" ht="15.75" x14ac:dyDescent="0.25">
      <c r="A23" s="73"/>
      <c r="B23" s="51" t="s">
        <v>47</v>
      </c>
      <c r="C23" s="58" t="s">
        <v>48</v>
      </c>
      <c r="D23" s="53">
        <v>35.99</v>
      </c>
      <c r="E23" s="54">
        <f t="shared" si="2"/>
        <v>0</v>
      </c>
      <c r="F23" s="53">
        <f t="shared" si="3"/>
        <v>0</v>
      </c>
      <c r="G23" s="55">
        <v>25</v>
      </c>
      <c r="H23" s="55">
        <v>100</v>
      </c>
      <c r="I23" s="56"/>
      <c r="J23" s="57">
        <f t="shared" si="6"/>
        <v>0</v>
      </c>
    </row>
    <row r="24" spans="1:12" ht="15.75" x14ac:dyDescent="0.25">
      <c r="A24" s="73"/>
      <c r="B24" s="51" t="s">
        <v>49</v>
      </c>
      <c r="C24" s="58" t="s">
        <v>50</v>
      </c>
      <c r="D24" s="53">
        <v>61.62</v>
      </c>
      <c r="E24" s="54">
        <f t="shared" si="2"/>
        <v>0</v>
      </c>
      <c r="F24" s="53">
        <f t="shared" si="3"/>
        <v>0</v>
      </c>
      <c r="G24" s="55">
        <v>40</v>
      </c>
      <c r="H24" s="55">
        <v>40</v>
      </c>
      <c r="I24" s="56"/>
      <c r="J24" s="57">
        <f t="shared" si="6"/>
        <v>0</v>
      </c>
    </row>
    <row r="25" spans="1:12" ht="15.75" x14ac:dyDescent="0.25">
      <c r="A25" s="73"/>
      <c r="B25" s="51" t="s">
        <v>51</v>
      </c>
      <c r="C25" s="58" t="s">
        <v>52</v>
      </c>
      <c r="D25" s="53">
        <v>123.2</v>
      </c>
      <c r="E25" s="54">
        <f t="shared" si="2"/>
        <v>0</v>
      </c>
      <c r="F25" s="53">
        <f t="shared" si="3"/>
        <v>0</v>
      </c>
      <c r="G25" s="55">
        <v>20</v>
      </c>
      <c r="H25" s="55">
        <v>20</v>
      </c>
      <c r="I25" s="56"/>
      <c r="J25" s="57">
        <f t="shared" si="6"/>
        <v>0</v>
      </c>
    </row>
    <row r="26" spans="1:12" ht="15.75" x14ac:dyDescent="0.25">
      <c r="A26" s="73"/>
      <c r="B26" s="51" t="s">
        <v>53</v>
      </c>
      <c r="C26" s="58" t="s">
        <v>54</v>
      </c>
      <c r="D26" s="53">
        <v>165.06</v>
      </c>
      <c r="E26" s="54">
        <f t="shared" si="2"/>
        <v>0</v>
      </c>
      <c r="F26" s="53">
        <f t="shared" si="3"/>
        <v>0</v>
      </c>
      <c r="G26" s="55">
        <v>10</v>
      </c>
      <c r="H26" s="55">
        <v>10</v>
      </c>
      <c r="I26" s="56"/>
      <c r="J26" s="57">
        <f t="shared" si="6"/>
        <v>0</v>
      </c>
    </row>
    <row r="27" spans="1:12" ht="15.75" x14ac:dyDescent="0.25">
      <c r="A27" s="74"/>
      <c r="B27" s="51" t="s">
        <v>55</v>
      </c>
      <c r="C27" s="58" t="s">
        <v>56</v>
      </c>
      <c r="D27" s="53">
        <v>234.3</v>
      </c>
      <c r="E27" s="54">
        <f t="shared" si="2"/>
        <v>0</v>
      </c>
      <c r="F27" s="53">
        <f t="shared" si="3"/>
        <v>0</v>
      </c>
      <c r="G27" s="55">
        <v>8</v>
      </c>
      <c r="H27" s="55">
        <v>8</v>
      </c>
      <c r="I27" s="56"/>
      <c r="J27" s="57">
        <f t="shared" si="6"/>
        <v>0</v>
      </c>
    </row>
    <row r="28" spans="1:12" s="41" customFormat="1" ht="15.75" x14ac:dyDescent="0.25">
      <c r="A28" s="75"/>
      <c r="B28" s="32"/>
      <c r="C28" s="33" t="s">
        <v>57</v>
      </c>
      <c r="D28" s="34" t="s">
        <v>71</v>
      </c>
      <c r="E28" s="35">
        <f t="shared" si="2"/>
        <v>0</v>
      </c>
      <c r="F28" s="36">
        <f t="shared" si="3"/>
        <v>0</v>
      </c>
      <c r="G28" s="37" t="s">
        <v>71</v>
      </c>
      <c r="H28" s="37" t="s">
        <v>71</v>
      </c>
      <c r="I28" s="38"/>
      <c r="J28" s="39"/>
      <c r="K28" s="1"/>
      <c r="L28" s="40"/>
    </row>
    <row r="29" spans="1:12" ht="20.100000000000001" customHeight="1" x14ac:dyDescent="0.25">
      <c r="A29" s="73"/>
      <c r="B29" s="51" t="s">
        <v>58</v>
      </c>
      <c r="C29" s="58" t="s">
        <v>59</v>
      </c>
      <c r="D29" s="53">
        <v>128.21</v>
      </c>
      <c r="E29" s="54">
        <f t="shared" si="2"/>
        <v>0</v>
      </c>
      <c r="F29" s="53">
        <f t="shared" si="3"/>
        <v>0</v>
      </c>
      <c r="G29" s="55">
        <v>20</v>
      </c>
      <c r="H29" s="55">
        <v>20</v>
      </c>
      <c r="I29" s="56"/>
      <c r="J29" s="57">
        <f t="shared" ref="J29:J32" si="7">IFERROR(F29*I29,0)</f>
        <v>0</v>
      </c>
    </row>
    <row r="30" spans="1:12" ht="20.100000000000001" customHeight="1" x14ac:dyDescent="0.25">
      <c r="A30" s="73"/>
      <c r="B30" s="51" t="s">
        <v>60</v>
      </c>
      <c r="C30" s="58" t="s">
        <v>61</v>
      </c>
      <c r="D30" s="53">
        <v>66.12</v>
      </c>
      <c r="E30" s="54">
        <f t="shared" si="2"/>
        <v>0</v>
      </c>
      <c r="F30" s="53">
        <f t="shared" si="3"/>
        <v>0</v>
      </c>
      <c r="G30" s="55">
        <v>40</v>
      </c>
      <c r="H30" s="55">
        <v>40</v>
      </c>
      <c r="I30" s="56"/>
      <c r="J30" s="57">
        <f t="shared" si="7"/>
        <v>0</v>
      </c>
    </row>
    <row r="31" spans="1:12" ht="20.100000000000001" customHeight="1" x14ac:dyDescent="0.25">
      <c r="A31" s="73"/>
      <c r="B31" s="51" t="s">
        <v>62</v>
      </c>
      <c r="C31" s="58" t="s">
        <v>63</v>
      </c>
      <c r="D31" s="53">
        <v>170.44</v>
      </c>
      <c r="E31" s="54">
        <f t="shared" si="2"/>
        <v>0</v>
      </c>
      <c r="F31" s="53">
        <f t="shared" si="3"/>
        <v>0</v>
      </c>
      <c r="G31" s="55">
        <v>10</v>
      </c>
      <c r="H31" s="55">
        <v>10</v>
      </c>
      <c r="I31" s="56"/>
      <c r="J31" s="57">
        <f t="shared" si="7"/>
        <v>0</v>
      </c>
    </row>
    <row r="32" spans="1:12" ht="20.100000000000001" customHeight="1" x14ac:dyDescent="0.25">
      <c r="A32" s="73"/>
      <c r="B32" s="51" t="s">
        <v>64</v>
      </c>
      <c r="C32" s="58" t="s">
        <v>65</v>
      </c>
      <c r="D32" s="53">
        <v>241.12</v>
      </c>
      <c r="E32" s="54">
        <f t="shared" si="2"/>
        <v>0</v>
      </c>
      <c r="F32" s="53">
        <f t="shared" si="3"/>
        <v>0</v>
      </c>
      <c r="G32" s="55">
        <v>8</v>
      </c>
      <c r="H32" s="55">
        <v>8</v>
      </c>
      <c r="I32" s="56"/>
      <c r="J32" s="57">
        <f t="shared" si="7"/>
        <v>0</v>
      </c>
    </row>
    <row r="33" spans="1:12" s="41" customFormat="1" ht="15.75" x14ac:dyDescent="0.25">
      <c r="A33" s="75"/>
      <c r="B33" s="32"/>
      <c r="C33" s="33" t="s">
        <v>66</v>
      </c>
      <c r="D33" s="34" t="s">
        <v>71</v>
      </c>
      <c r="E33" s="35">
        <f t="shared" si="2"/>
        <v>0</v>
      </c>
      <c r="F33" s="36">
        <f t="shared" si="3"/>
        <v>0</v>
      </c>
      <c r="G33" s="37" t="s">
        <v>71</v>
      </c>
      <c r="H33" s="37" t="s">
        <v>71</v>
      </c>
      <c r="I33" s="38"/>
      <c r="J33" s="39"/>
      <c r="K33" s="1"/>
      <c r="L33" s="40"/>
    </row>
    <row r="34" spans="1:12" ht="35.1" customHeight="1" x14ac:dyDescent="0.25">
      <c r="A34" s="73"/>
      <c r="B34" s="51" t="s">
        <v>67</v>
      </c>
      <c r="C34" s="58" t="s">
        <v>68</v>
      </c>
      <c r="D34" s="53">
        <v>170.44</v>
      </c>
      <c r="E34" s="54">
        <f t="shared" si="2"/>
        <v>0</v>
      </c>
      <c r="F34" s="53">
        <f t="shared" si="3"/>
        <v>0</v>
      </c>
      <c r="G34" s="55">
        <v>10</v>
      </c>
      <c r="H34" s="55">
        <v>10</v>
      </c>
      <c r="I34" s="56"/>
      <c r="J34" s="57">
        <f t="shared" ref="J34:J35" si="8">IFERROR(F34*I34,0)</f>
        <v>0</v>
      </c>
    </row>
    <row r="35" spans="1:12" ht="35.1" customHeight="1" x14ac:dyDescent="0.25">
      <c r="A35" s="59"/>
      <c r="B35" s="51" t="s">
        <v>69</v>
      </c>
      <c r="C35" s="58" t="s">
        <v>70</v>
      </c>
      <c r="D35" s="53">
        <v>241.12</v>
      </c>
      <c r="E35" s="54">
        <f t="shared" si="2"/>
        <v>0</v>
      </c>
      <c r="F35" s="53">
        <f t="shared" si="3"/>
        <v>0</v>
      </c>
      <c r="G35" s="55">
        <v>8</v>
      </c>
      <c r="H35" s="55">
        <v>8</v>
      </c>
      <c r="I35" s="56"/>
      <c r="J35" s="57">
        <f t="shared" si="8"/>
        <v>0</v>
      </c>
    </row>
    <row r="36" spans="1:12" ht="15.75" x14ac:dyDescent="0.25">
      <c r="B36" s="1"/>
      <c r="C36" s="1"/>
      <c r="E36" s="1"/>
      <c r="F36" s="77"/>
      <c r="G36" s="1"/>
      <c r="H36" s="1"/>
      <c r="I36" s="78"/>
      <c r="J36" s="1"/>
    </row>
    <row r="37" spans="1:12" ht="15.75" hidden="1" x14ac:dyDescent="0.25">
      <c r="B37" s="1"/>
      <c r="C37" s="79"/>
      <c r="E37" s="1"/>
      <c r="F37" s="77"/>
      <c r="G37" s="1"/>
      <c r="H37" s="1"/>
      <c r="I37" s="78"/>
      <c r="J37" s="1"/>
    </row>
    <row r="38" spans="1:12" ht="15.75" hidden="1" x14ac:dyDescent="0.25">
      <c r="B38" s="1"/>
      <c r="C38" s="1"/>
      <c r="E38" s="1"/>
      <c r="F38" s="77"/>
      <c r="G38" s="1"/>
      <c r="H38" s="1"/>
      <c r="I38" s="78"/>
      <c r="J38" s="1"/>
    </row>
    <row r="39" spans="1:12" ht="15.75" hidden="1" x14ac:dyDescent="0.25">
      <c r="B39" s="1"/>
      <c r="C39" s="1"/>
      <c r="E39" s="1"/>
      <c r="F39" s="77"/>
      <c r="G39" s="1"/>
      <c r="H39" s="1"/>
      <c r="I39" s="78"/>
      <c r="J39" s="1"/>
    </row>
    <row r="40" spans="1:12" ht="15.75" hidden="1" x14ac:dyDescent="0.25">
      <c r="B40" s="1"/>
      <c r="C40" s="1"/>
      <c r="E40" s="1"/>
      <c r="F40" s="77"/>
      <c r="G40" s="1"/>
      <c r="H40" s="1"/>
      <c r="I40" s="78"/>
      <c r="J40" s="1"/>
    </row>
    <row r="41" spans="1:12" ht="15.75" hidden="1" x14ac:dyDescent="0.25">
      <c r="B41" s="1"/>
      <c r="C41" s="1"/>
      <c r="E41" s="1"/>
      <c r="F41" s="77"/>
      <c r="G41" s="1"/>
      <c r="H41" s="1"/>
      <c r="I41" s="78"/>
      <c r="J41" s="1"/>
    </row>
    <row r="42" spans="1:12" ht="15.75" hidden="1" x14ac:dyDescent="0.25">
      <c r="B42" s="1"/>
      <c r="C42" s="1"/>
      <c r="E42" s="1"/>
      <c r="F42" s="77"/>
      <c r="G42" s="1"/>
      <c r="H42" s="1"/>
      <c r="I42" s="78"/>
      <c r="J42" s="1"/>
    </row>
    <row r="43" spans="1:12" ht="15.75" hidden="1" x14ac:dyDescent="0.25">
      <c r="B43" s="1"/>
      <c r="C43" s="1"/>
      <c r="E43" s="1"/>
      <c r="F43" s="77"/>
      <c r="G43" s="1"/>
      <c r="H43" s="1"/>
      <c r="I43" s="78"/>
      <c r="J43" s="1"/>
    </row>
    <row r="44" spans="1:12" ht="15.75" hidden="1" x14ac:dyDescent="0.25">
      <c r="B44" s="1"/>
      <c r="C44" s="1"/>
      <c r="E44" s="1"/>
      <c r="F44" s="77"/>
      <c r="G44" s="1"/>
      <c r="H44" s="1"/>
      <c r="I44" s="78"/>
      <c r="J44" s="1"/>
    </row>
    <row r="45" spans="1:12" ht="15.75" hidden="1" x14ac:dyDescent="0.25">
      <c r="B45" s="1"/>
      <c r="C45" s="1"/>
      <c r="E45" s="1"/>
      <c r="F45" s="77"/>
      <c r="G45" s="1"/>
      <c r="H45" s="1"/>
      <c r="I45" s="78"/>
      <c r="J45" s="1"/>
    </row>
    <row r="46" spans="1:12" ht="15.75" hidden="1" x14ac:dyDescent="0.25">
      <c r="B46" s="1"/>
      <c r="C46" s="1"/>
      <c r="E46" s="1"/>
      <c r="F46" s="77"/>
      <c r="G46" s="1"/>
      <c r="H46" s="1"/>
      <c r="I46" s="78"/>
      <c r="J46" s="1"/>
    </row>
    <row r="47" spans="1:12" ht="15.75" hidden="1" x14ac:dyDescent="0.25">
      <c r="B47" s="1"/>
      <c r="C47" s="1"/>
      <c r="E47" s="1"/>
      <c r="F47" s="77"/>
      <c r="G47" s="1"/>
      <c r="H47" s="1"/>
      <c r="I47" s="78"/>
      <c r="J47" s="1"/>
    </row>
    <row r="48" spans="1:12" ht="15.75" hidden="1" x14ac:dyDescent="0.25">
      <c r="B48" s="1"/>
      <c r="C48" s="1"/>
      <c r="E48" s="1"/>
      <c r="F48" s="77"/>
      <c r="G48" s="1"/>
      <c r="H48" s="1"/>
      <c r="I48" s="78"/>
      <c r="J48" s="1"/>
    </row>
    <row r="49" spans="4:9" s="1" customFormat="1" ht="15.75" hidden="1" x14ac:dyDescent="0.25">
      <c r="D49" s="76"/>
      <c r="F49" s="77"/>
      <c r="I49" s="78"/>
    </row>
    <row r="50" spans="4:9" s="1" customFormat="1" ht="15.75" hidden="1" x14ac:dyDescent="0.25">
      <c r="D50" s="76"/>
      <c r="F50" s="77"/>
      <c r="I50" s="78"/>
    </row>
    <row r="51" spans="4:9" s="1" customFormat="1" ht="15.75" hidden="1" x14ac:dyDescent="0.25">
      <c r="D51" s="76"/>
      <c r="F51" s="77"/>
      <c r="I51" s="78"/>
    </row>
    <row r="52" spans="4:9" s="1" customFormat="1" ht="15.75" hidden="1" x14ac:dyDescent="0.25">
      <c r="D52" s="76"/>
      <c r="F52" s="77"/>
      <c r="I52" s="78"/>
    </row>
    <row r="53" spans="4:9" s="1" customFormat="1" ht="15.75" hidden="1" x14ac:dyDescent="0.25">
      <c r="D53" s="76"/>
      <c r="F53" s="77"/>
      <c r="I53" s="78"/>
    </row>
    <row r="54" spans="4:9" s="1" customFormat="1" ht="15.75" hidden="1" x14ac:dyDescent="0.25">
      <c r="D54" s="76"/>
      <c r="F54" s="77"/>
      <c r="I54" s="78"/>
    </row>
    <row r="55" spans="4:9" s="1" customFormat="1" ht="15.75" hidden="1" x14ac:dyDescent="0.25">
      <c r="D55" s="76"/>
      <c r="F55" s="77"/>
      <c r="I55" s="78"/>
    </row>
    <row r="56" spans="4:9" s="1" customFormat="1" ht="15.75" hidden="1" x14ac:dyDescent="0.25">
      <c r="D56" s="76"/>
      <c r="F56" s="77"/>
      <c r="I56" s="78"/>
    </row>
    <row r="57" spans="4:9" s="1" customFormat="1" ht="15.75" hidden="1" x14ac:dyDescent="0.25">
      <c r="D57" s="76"/>
      <c r="F57" s="77"/>
      <c r="I57" s="78"/>
    </row>
    <row r="58" spans="4:9" s="1" customFormat="1" ht="15.75" hidden="1" x14ac:dyDescent="0.25">
      <c r="D58" s="76"/>
      <c r="F58" s="77"/>
      <c r="I58" s="78"/>
    </row>
    <row r="59" spans="4:9" s="1" customFormat="1" ht="15.75" hidden="1" x14ac:dyDescent="0.25">
      <c r="D59" s="76"/>
      <c r="F59" s="77"/>
      <c r="I59" s="78"/>
    </row>
    <row r="60" spans="4:9" s="1" customFormat="1" ht="15.75" hidden="1" x14ac:dyDescent="0.25">
      <c r="D60" s="76"/>
      <c r="F60" s="77"/>
      <c r="I60" s="78"/>
    </row>
    <row r="61" spans="4:9" s="1" customFormat="1" ht="15.75" hidden="1" x14ac:dyDescent="0.25">
      <c r="D61" s="76"/>
      <c r="F61" s="77"/>
      <c r="I61" s="78"/>
    </row>
    <row r="62" spans="4:9" s="1" customFormat="1" ht="15.75" hidden="1" x14ac:dyDescent="0.25">
      <c r="D62" s="76"/>
      <c r="F62" s="77"/>
      <c r="I62" s="78"/>
    </row>
    <row r="63" spans="4:9" s="1" customFormat="1" ht="15.75" hidden="1" x14ac:dyDescent="0.25">
      <c r="D63" s="76"/>
      <c r="F63" s="77"/>
      <c r="I63" s="78"/>
    </row>
    <row r="64" spans="4:9" s="1" customFormat="1" ht="15.75" hidden="1" x14ac:dyDescent="0.25">
      <c r="D64" s="76"/>
      <c r="F64" s="77"/>
      <c r="I64" s="78"/>
    </row>
    <row r="65" spans="4:9" s="1" customFormat="1" ht="15.75" hidden="1" x14ac:dyDescent="0.25">
      <c r="D65" s="76"/>
      <c r="F65" s="77"/>
      <c r="I65" s="78"/>
    </row>
    <row r="66" spans="4:9" s="1" customFormat="1" ht="15.75" hidden="1" x14ac:dyDescent="0.25">
      <c r="D66" s="76"/>
      <c r="F66" s="77"/>
      <c r="I66" s="78"/>
    </row>
    <row r="67" spans="4:9" s="1" customFormat="1" ht="15.75" hidden="1" x14ac:dyDescent="0.25">
      <c r="D67" s="76"/>
      <c r="F67" s="77"/>
      <c r="I67" s="78"/>
    </row>
    <row r="68" spans="4:9" s="1" customFormat="1" ht="15.75" hidden="1" x14ac:dyDescent="0.25">
      <c r="D68" s="76"/>
      <c r="F68" s="77"/>
      <c r="I68" s="78"/>
    </row>
    <row r="69" spans="4:9" s="1" customFormat="1" ht="15.75" hidden="1" x14ac:dyDescent="0.25">
      <c r="D69" s="76"/>
      <c r="F69" s="77"/>
      <c r="I69" s="78"/>
    </row>
    <row r="70" spans="4:9" s="1" customFormat="1" ht="15.75" hidden="1" x14ac:dyDescent="0.25">
      <c r="D70" s="76"/>
      <c r="F70" s="77"/>
      <c r="I70" s="78"/>
    </row>
    <row r="71" spans="4:9" s="1" customFormat="1" ht="15.75" hidden="1" x14ac:dyDescent="0.25">
      <c r="D71" s="76"/>
      <c r="F71" s="77"/>
      <c r="I71" s="78"/>
    </row>
    <row r="72" spans="4:9" s="1" customFormat="1" ht="15.75" hidden="1" x14ac:dyDescent="0.25">
      <c r="D72" s="76"/>
      <c r="F72" s="77"/>
      <c r="I72" s="78"/>
    </row>
    <row r="73" spans="4:9" s="1" customFormat="1" ht="15.75" hidden="1" x14ac:dyDescent="0.25">
      <c r="D73" s="76"/>
      <c r="F73" s="77"/>
      <c r="I73" s="78"/>
    </row>
    <row r="74" spans="4:9" s="1" customFormat="1" ht="15.75" hidden="1" x14ac:dyDescent="0.25">
      <c r="D74" s="76"/>
      <c r="F74" s="77"/>
      <c r="I74" s="78"/>
    </row>
    <row r="75" spans="4:9" s="1" customFormat="1" ht="15.75" hidden="1" x14ac:dyDescent="0.25">
      <c r="D75" s="76"/>
      <c r="F75" s="77"/>
      <c r="I75" s="78"/>
    </row>
    <row r="76" spans="4:9" s="1" customFormat="1" ht="15.75" hidden="1" x14ac:dyDescent="0.25">
      <c r="D76" s="76"/>
      <c r="F76" s="77"/>
      <c r="I76" s="78"/>
    </row>
    <row r="77" spans="4:9" s="1" customFormat="1" ht="15.75" hidden="1" x14ac:dyDescent="0.25">
      <c r="D77" s="76"/>
      <c r="F77" s="77"/>
      <c r="I77" s="78"/>
    </row>
    <row r="78" spans="4:9" s="1" customFormat="1" ht="15.75" hidden="1" x14ac:dyDescent="0.25">
      <c r="D78" s="76"/>
      <c r="F78" s="77"/>
      <c r="I78" s="78"/>
    </row>
    <row r="79" spans="4:9" s="1" customFormat="1" ht="15.75" hidden="1" x14ac:dyDescent="0.25">
      <c r="D79" s="76"/>
      <c r="F79" s="77"/>
      <c r="I79" s="78"/>
    </row>
    <row r="80" spans="4:9" s="1" customFormat="1" ht="15.75" hidden="1" x14ac:dyDescent="0.25">
      <c r="D80" s="76"/>
      <c r="F80" s="77"/>
      <c r="I80" s="78"/>
    </row>
    <row r="81" spans="4:9" s="1" customFormat="1" ht="15.75" hidden="1" x14ac:dyDescent="0.25">
      <c r="D81" s="76"/>
      <c r="F81" s="77"/>
      <c r="I81" s="78"/>
    </row>
    <row r="82" spans="4:9" s="1" customFormat="1" ht="15.75" hidden="1" x14ac:dyDescent="0.25">
      <c r="D82" s="76"/>
      <c r="F82" s="77"/>
      <c r="I82" s="78"/>
    </row>
    <row r="83" spans="4:9" s="1" customFormat="1" ht="15.75" hidden="1" x14ac:dyDescent="0.25">
      <c r="D83" s="76"/>
      <c r="F83" s="77"/>
      <c r="I83" s="78"/>
    </row>
    <row r="84" spans="4:9" s="1" customFormat="1" ht="15.75" hidden="1" x14ac:dyDescent="0.25">
      <c r="D84" s="76"/>
      <c r="F84" s="77"/>
      <c r="I84" s="78"/>
    </row>
    <row r="85" spans="4:9" s="1" customFormat="1" ht="15.75" hidden="1" x14ac:dyDescent="0.25">
      <c r="D85" s="76"/>
      <c r="F85" s="77"/>
      <c r="I85" s="78"/>
    </row>
    <row r="86" spans="4:9" s="1" customFormat="1" ht="15.75" hidden="1" x14ac:dyDescent="0.25">
      <c r="D86" s="76"/>
      <c r="F86" s="77"/>
      <c r="I86" s="78"/>
    </row>
    <row r="87" spans="4:9" s="1" customFormat="1" ht="15.75" hidden="1" x14ac:dyDescent="0.25">
      <c r="D87" s="76"/>
      <c r="F87" s="77"/>
      <c r="I87" s="78"/>
    </row>
    <row r="88" spans="4:9" s="1" customFormat="1" ht="15.75" hidden="1" x14ac:dyDescent="0.25">
      <c r="D88" s="76"/>
      <c r="F88" s="77"/>
      <c r="I88" s="78"/>
    </row>
    <row r="89" spans="4:9" s="1" customFormat="1" ht="15.75" hidden="1" x14ac:dyDescent="0.25">
      <c r="D89" s="76"/>
      <c r="F89" s="77"/>
      <c r="I89" s="78"/>
    </row>
    <row r="90" spans="4:9" s="1" customFormat="1" ht="15.75" hidden="1" x14ac:dyDescent="0.25">
      <c r="D90" s="76"/>
      <c r="F90" s="77"/>
      <c r="I90" s="78"/>
    </row>
    <row r="91" spans="4:9" s="1" customFormat="1" ht="15.75" hidden="1" x14ac:dyDescent="0.25">
      <c r="D91" s="76"/>
      <c r="F91" s="77"/>
      <c r="I91" s="78"/>
    </row>
    <row r="92" spans="4:9" s="1" customFormat="1" ht="15.75" hidden="1" x14ac:dyDescent="0.25">
      <c r="D92" s="76"/>
      <c r="F92" s="77"/>
      <c r="I92" s="78"/>
    </row>
    <row r="93" spans="4:9" s="1" customFormat="1" ht="15.75" hidden="1" x14ac:dyDescent="0.25">
      <c r="D93" s="76"/>
      <c r="F93" s="77"/>
      <c r="I93" s="78"/>
    </row>
    <row r="94" spans="4:9" s="1" customFormat="1" ht="15.75" hidden="1" x14ac:dyDescent="0.25">
      <c r="D94" s="76"/>
      <c r="F94" s="77"/>
      <c r="I94" s="78"/>
    </row>
    <row r="95" spans="4:9" s="1" customFormat="1" ht="15.75" hidden="1" x14ac:dyDescent="0.25">
      <c r="D95" s="76"/>
      <c r="F95" s="77"/>
      <c r="I95" s="78"/>
    </row>
    <row r="96" spans="4:9" s="1" customFormat="1" ht="15.75" hidden="1" x14ac:dyDescent="0.25">
      <c r="D96" s="76"/>
      <c r="F96" s="77"/>
      <c r="I96" s="78"/>
    </row>
    <row r="97" spans="4:9" s="1" customFormat="1" ht="15.75" hidden="1" x14ac:dyDescent="0.25">
      <c r="D97" s="76"/>
      <c r="F97" s="77"/>
      <c r="I97" s="78"/>
    </row>
    <row r="98" spans="4:9" s="1" customFormat="1" ht="15.75" hidden="1" x14ac:dyDescent="0.25">
      <c r="D98" s="76"/>
      <c r="F98" s="77"/>
      <c r="I98" s="78"/>
    </row>
    <row r="99" spans="4:9" s="1" customFormat="1" ht="15.75" hidden="1" x14ac:dyDescent="0.25">
      <c r="D99" s="76"/>
      <c r="F99" s="77"/>
      <c r="I99" s="78"/>
    </row>
    <row r="100" spans="4:9" s="1" customFormat="1" ht="15.75" hidden="1" x14ac:dyDescent="0.25">
      <c r="D100" s="76"/>
      <c r="F100" s="77"/>
      <c r="I100" s="78"/>
    </row>
    <row r="101" spans="4:9" s="1" customFormat="1" ht="15.75" hidden="1" x14ac:dyDescent="0.25">
      <c r="D101" s="76"/>
      <c r="F101" s="77"/>
      <c r="I101" s="78"/>
    </row>
    <row r="102" spans="4:9" s="1" customFormat="1" ht="15.75" hidden="1" x14ac:dyDescent="0.25">
      <c r="D102" s="76"/>
      <c r="F102" s="77"/>
      <c r="I102" s="78"/>
    </row>
    <row r="103" spans="4:9" s="1" customFormat="1" ht="15.75" hidden="1" x14ac:dyDescent="0.25">
      <c r="D103" s="76"/>
      <c r="F103" s="77"/>
      <c r="I103" s="78"/>
    </row>
    <row r="104" spans="4:9" s="1" customFormat="1" ht="15.75" hidden="1" x14ac:dyDescent="0.25">
      <c r="D104" s="76"/>
      <c r="F104" s="77"/>
      <c r="I104" s="78"/>
    </row>
    <row r="105" spans="4:9" s="1" customFormat="1" ht="15.75" hidden="1" x14ac:dyDescent="0.25">
      <c r="D105" s="76"/>
      <c r="F105" s="77"/>
      <c r="I105" s="78"/>
    </row>
    <row r="106" spans="4:9" s="1" customFormat="1" ht="15.75" hidden="1" x14ac:dyDescent="0.25">
      <c r="D106" s="76"/>
      <c r="F106" s="77"/>
      <c r="I106" s="78"/>
    </row>
    <row r="107" spans="4:9" s="1" customFormat="1" ht="15.75" hidden="1" x14ac:dyDescent="0.25">
      <c r="D107" s="76"/>
      <c r="F107" s="77"/>
      <c r="I107" s="78"/>
    </row>
    <row r="108" spans="4:9" s="1" customFormat="1" ht="15.75" hidden="1" x14ac:dyDescent="0.25">
      <c r="D108" s="76"/>
      <c r="F108" s="77"/>
      <c r="I108" s="78"/>
    </row>
    <row r="109" spans="4:9" s="1" customFormat="1" ht="15.75" hidden="1" x14ac:dyDescent="0.25">
      <c r="D109" s="76"/>
      <c r="F109" s="77"/>
      <c r="I109" s="78"/>
    </row>
    <row r="110" spans="4:9" s="1" customFormat="1" ht="15.75" hidden="1" x14ac:dyDescent="0.25">
      <c r="D110" s="76"/>
      <c r="F110" s="77"/>
      <c r="I110" s="78"/>
    </row>
    <row r="111" spans="4:9" s="1" customFormat="1" ht="15.75" hidden="1" x14ac:dyDescent="0.25">
      <c r="D111" s="76"/>
      <c r="F111" s="77"/>
      <c r="I111" s="78"/>
    </row>
    <row r="112" spans="4:9" s="1" customFormat="1" ht="15.75" hidden="1" x14ac:dyDescent="0.25">
      <c r="D112" s="76"/>
      <c r="F112" s="77"/>
      <c r="I112" s="78"/>
    </row>
    <row r="113" spans="4:9" s="1" customFormat="1" ht="15.75" hidden="1" x14ac:dyDescent="0.25">
      <c r="D113" s="76"/>
      <c r="F113" s="77"/>
      <c r="I113" s="78"/>
    </row>
    <row r="114" spans="4:9" s="1" customFormat="1" ht="15.75" hidden="1" x14ac:dyDescent="0.25">
      <c r="D114" s="76"/>
      <c r="F114" s="77"/>
      <c r="I114" s="78"/>
    </row>
    <row r="115" spans="4:9" s="1" customFormat="1" ht="15.75" hidden="1" x14ac:dyDescent="0.25">
      <c r="D115" s="76"/>
      <c r="F115" s="77"/>
      <c r="I115" s="78"/>
    </row>
    <row r="116" spans="4:9" s="1" customFormat="1" ht="15.75" hidden="1" x14ac:dyDescent="0.25">
      <c r="D116" s="76"/>
      <c r="F116" s="77"/>
      <c r="I116" s="78"/>
    </row>
    <row r="117" spans="4:9" s="1" customFormat="1" ht="15.75" hidden="1" x14ac:dyDescent="0.25">
      <c r="D117" s="76"/>
      <c r="F117" s="77"/>
      <c r="I117" s="78"/>
    </row>
    <row r="118" spans="4:9" s="1" customFormat="1" ht="15.75" hidden="1" x14ac:dyDescent="0.25">
      <c r="D118" s="76"/>
      <c r="F118" s="77"/>
      <c r="I118" s="78"/>
    </row>
    <row r="119" spans="4:9" s="1" customFormat="1" ht="15.75" hidden="1" x14ac:dyDescent="0.25">
      <c r="D119" s="76"/>
      <c r="F119" s="77"/>
      <c r="I119" s="78"/>
    </row>
    <row r="120" spans="4:9" s="1" customFormat="1" ht="15.75" hidden="1" x14ac:dyDescent="0.25">
      <c r="D120" s="76"/>
      <c r="F120" s="77"/>
      <c r="I120" s="78"/>
    </row>
    <row r="121" spans="4:9" s="1" customFormat="1" ht="15.75" hidden="1" x14ac:dyDescent="0.25">
      <c r="D121" s="76"/>
      <c r="F121" s="77"/>
      <c r="I121" s="78"/>
    </row>
    <row r="122" spans="4:9" s="1" customFormat="1" ht="15.75" hidden="1" x14ac:dyDescent="0.25">
      <c r="D122" s="76"/>
      <c r="F122" s="77"/>
      <c r="I122" s="78"/>
    </row>
    <row r="123" spans="4:9" s="1" customFormat="1" ht="15.75" hidden="1" x14ac:dyDescent="0.25">
      <c r="D123" s="76"/>
      <c r="F123" s="77"/>
      <c r="I123" s="78"/>
    </row>
    <row r="124" spans="4:9" s="1" customFormat="1" ht="15.75" hidden="1" x14ac:dyDescent="0.25">
      <c r="D124" s="76"/>
      <c r="F124" s="77"/>
      <c r="I124" s="78"/>
    </row>
    <row r="125" spans="4:9" s="1" customFormat="1" ht="15.75" hidden="1" x14ac:dyDescent="0.25">
      <c r="D125" s="76"/>
      <c r="F125" s="77"/>
      <c r="I125" s="78"/>
    </row>
    <row r="126" spans="4:9" s="1" customFormat="1" ht="15.75" hidden="1" x14ac:dyDescent="0.25">
      <c r="D126" s="76"/>
      <c r="F126" s="77"/>
      <c r="I126" s="78"/>
    </row>
    <row r="127" spans="4:9" s="1" customFormat="1" ht="15.75" hidden="1" x14ac:dyDescent="0.25">
      <c r="D127" s="76"/>
      <c r="F127" s="77"/>
      <c r="I127" s="78"/>
    </row>
    <row r="128" spans="4:9" s="1" customFormat="1" ht="15.75" hidden="1" x14ac:dyDescent="0.25">
      <c r="D128" s="76"/>
      <c r="F128" s="77"/>
      <c r="I128" s="78"/>
    </row>
    <row r="129" spans="4:9" s="1" customFormat="1" ht="15.75" hidden="1" x14ac:dyDescent="0.25">
      <c r="D129" s="76"/>
      <c r="F129" s="77"/>
      <c r="I129" s="78"/>
    </row>
    <row r="130" spans="4:9" s="1" customFormat="1" ht="15.75" hidden="1" x14ac:dyDescent="0.25">
      <c r="D130" s="76"/>
      <c r="F130" s="77"/>
      <c r="I130" s="78"/>
    </row>
    <row r="131" spans="4:9" s="1" customFormat="1" ht="15.75" hidden="1" x14ac:dyDescent="0.25">
      <c r="D131" s="76"/>
      <c r="F131" s="77"/>
      <c r="I131" s="78"/>
    </row>
    <row r="132" spans="4:9" s="1" customFormat="1" ht="15.75" hidden="1" x14ac:dyDescent="0.25">
      <c r="D132" s="76"/>
      <c r="F132" s="77"/>
      <c r="I132" s="78"/>
    </row>
    <row r="133" spans="4:9" s="1" customFormat="1" ht="15.75" hidden="1" x14ac:dyDescent="0.25">
      <c r="D133" s="76"/>
      <c r="F133" s="77"/>
      <c r="I133" s="78"/>
    </row>
    <row r="134" spans="4:9" s="1" customFormat="1" ht="15.75" hidden="1" x14ac:dyDescent="0.25">
      <c r="D134" s="76"/>
      <c r="F134" s="77"/>
      <c r="I134" s="78"/>
    </row>
    <row r="135" spans="4:9" s="1" customFormat="1" ht="15.75" hidden="1" x14ac:dyDescent="0.25">
      <c r="D135" s="76"/>
      <c r="F135" s="77"/>
      <c r="I135" s="78"/>
    </row>
    <row r="136" spans="4:9" s="1" customFormat="1" ht="15.75" hidden="1" x14ac:dyDescent="0.25">
      <c r="D136" s="76"/>
      <c r="F136" s="77"/>
      <c r="I136" s="78"/>
    </row>
    <row r="137" spans="4:9" s="1" customFormat="1" ht="15.75" hidden="1" x14ac:dyDescent="0.25">
      <c r="D137" s="76"/>
      <c r="F137" s="77"/>
      <c r="I137" s="78"/>
    </row>
    <row r="138" spans="4:9" s="1" customFormat="1" ht="15.75" hidden="1" x14ac:dyDescent="0.25">
      <c r="D138" s="76"/>
      <c r="F138" s="77"/>
      <c r="I138" s="78"/>
    </row>
    <row r="139" spans="4:9" s="1" customFormat="1" ht="15.75" hidden="1" x14ac:dyDescent="0.25">
      <c r="D139" s="76"/>
      <c r="F139" s="77"/>
      <c r="I139" s="78"/>
    </row>
    <row r="140" spans="4:9" s="1" customFormat="1" ht="15.75" hidden="1" x14ac:dyDescent="0.25">
      <c r="D140" s="76"/>
      <c r="F140" s="77"/>
      <c r="I140" s="78"/>
    </row>
    <row r="141" spans="4:9" s="1" customFormat="1" ht="15.75" hidden="1" x14ac:dyDescent="0.25">
      <c r="D141" s="76"/>
      <c r="F141" s="77"/>
      <c r="I141" s="78"/>
    </row>
    <row r="142" spans="4:9" s="1" customFormat="1" ht="15.75" hidden="1" x14ac:dyDescent="0.25">
      <c r="D142" s="76"/>
      <c r="F142" s="77"/>
      <c r="I142" s="78"/>
    </row>
    <row r="143" spans="4:9" s="1" customFormat="1" ht="15.75" hidden="1" x14ac:dyDescent="0.25">
      <c r="D143" s="76"/>
      <c r="F143" s="77"/>
      <c r="I143" s="78"/>
    </row>
    <row r="144" spans="4:9" s="1" customFormat="1" ht="15.75" hidden="1" x14ac:dyDescent="0.25">
      <c r="D144" s="76"/>
      <c r="F144" s="77"/>
      <c r="I144" s="78"/>
    </row>
    <row r="145" spans="4:9" s="1" customFormat="1" ht="15.75" hidden="1" x14ac:dyDescent="0.25">
      <c r="D145" s="76"/>
      <c r="F145" s="77"/>
      <c r="I145" s="78"/>
    </row>
    <row r="146" spans="4:9" s="1" customFormat="1" ht="15.75" hidden="1" x14ac:dyDescent="0.25">
      <c r="D146" s="76"/>
      <c r="F146" s="77"/>
      <c r="I146" s="78"/>
    </row>
    <row r="147" spans="4:9" s="1" customFormat="1" ht="15.75" hidden="1" x14ac:dyDescent="0.25">
      <c r="D147" s="76"/>
      <c r="F147" s="77"/>
      <c r="I147" s="78"/>
    </row>
    <row r="148" spans="4:9" s="1" customFormat="1" ht="15.75" hidden="1" x14ac:dyDescent="0.25">
      <c r="D148" s="76"/>
      <c r="F148" s="77"/>
      <c r="I148" s="78"/>
    </row>
    <row r="149" spans="4:9" s="1" customFormat="1" ht="15.75" hidden="1" x14ac:dyDescent="0.25">
      <c r="D149" s="76"/>
      <c r="F149" s="77"/>
      <c r="I149" s="78"/>
    </row>
    <row r="150" spans="4:9" s="1" customFormat="1" ht="15.75" hidden="1" x14ac:dyDescent="0.25">
      <c r="D150" s="76"/>
      <c r="F150" s="77"/>
      <c r="I150" s="78"/>
    </row>
    <row r="151" spans="4:9" s="1" customFormat="1" ht="15.75" hidden="1" x14ac:dyDescent="0.25">
      <c r="D151" s="76"/>
      <c r="F151" s="77"/>
      <c r="I151" s="78"/>
    </row>
    <row r="152" spans="4:9" s="1" customFormat="1" ht="15.75" hidden="1" x14ac:dyDescent="0.25">
      <c r="D152" s="76"/>
      <c r="F152" s="77"/>
      <c r="I152" s="78"/>
    </row>
    <row r="153" spans="4:9" s="1" customFormat="1" ht="15.75" hidden="1" x14ac:dyDescent="0.25">
      <c r="D153" s="76"/>
      <c r="F153" s="77"/>
      <c r="I153" s="78"/>
    </row>
    <row r="154" spans="4:9" s="1" customFormat="1" ht="15.75" hidden="1" x14ac:dyDescent="0.25">
      <c r="D154" s="76"/>
      <c r="F154" s="77"/>
      <c r="I154" s="78"/>
    </row>
    <row r="155" spans="4:9" s="1" customFormat="1" ht="15.75" hidden="1" x14ac:dyDescent="0.25">
      <c r="D155" s="76"/>
      <c r="F155" s="77"/>
      <c r="I155" s="78"/>
    </row>
    <row r="156" spans="4:9" s="1" customFormat="1" ht="15.75" hidden="1" x14ac:dyDescent="0.25">
      <c r="D156" s="76"/>
      <c r="F156" s="77"/>
      <c r="I156" s="78"/>
    </row>
    <row r="157" spans="4:9" s="1" customFormat="1" ht="15.75" hidden="1" x14ac:dyDescent="0.25">
      <c r="D157" s="76"/>
      <c r="F157" s="77"/>
      <c r="I157" s="78"/>
    </row>
    <row r="158" spans="4:9" s="1" customFormat="1" ht="15.75" hidden="1" x14ac:dyDescent="0.25">
      <c r="D158" s="76"/>
      <c r="F158" s="77"/>
      <c r="I158" s="78"/>
    </row>
    <row r="159" spans="4:9" s="1" customFormat="1" ht="15.75" hidden="1" x14ac:dyDescent="0.25">
      <c r="D159" s="76"/>
      <c r="F159" s="77"/>
      <c r="I159" s="78"/>
    </row>
    <row r="160" spans="4:9" s="1" customFormat="1" ht="15.75" hidden="1" x14ac:dyDescent="0.25">
      <c r="D160" s="76"/>
      <c r="F160" s="77"/>
      <c r="I160" s="78"/>
    </row>
    <row r="161" spans="2:10" ht="15.75" hidden="1" x14ac:dyDescent="0.25">
      <c r="B161" s="1"/>
      <c r="C161" s="1"/>
      <c r="E161" s="1"/>
      <c r="F161" s="77"/>
      <c r="G161" s="1"/>
      <c r="H161" s="1"/>
      <c r="I161" s="78"/>
      <c r="J161" s="1"/>
    </row>
    <row r="162" spans="2:10" ht="15.75" hidden="1" x14ac:dyDescent="0.25">
      <c r="B162" s="1"/>
      <c r="C162" s="1"/>
      <c r="E162" s="1"/>
      <c r="F162" s="77"/>
      <c r="G162" s="1"/>
      <c r="H162" s="1"/>
      <c r="I162" s="78"/>
      <c r="J162" s="1"/>
    </row>
    <row r="163" spans="2:10" ht="15.75" hidden="1" x14ac:dyDescent="0.25">
      <c r="B163" s="1"/>
      <c r="C163" s="1"/>
      <c r="E163" s="1"/>
      <c r="F163" s="77"/>
      <c r="G163" s="1"/>
      <c r="H163" s="1"/>
      <c r="I163" s="78"/>
      <c r="J163" s="1"/>
    </row>
    <row r="164" spans="2:10" ht="15.75" hidden="1" x14ac:dyDescent="0.25">
      <c r="B164" s="1"/>
      <c r="C164" s="1"/>
      <c r="E164" s="1"/>
      <c r="F164" s="77"/>
      <c r="G164" s="1"/>
      <c r="H164" s="1"/>
      <c r="I164" s="78"/>
      <c r="J164" s="1"/>
    </row>
    <row r="165" spans="2:10" ht="15.75" hidden="1" x14ac:dyDescent="0.25">
      <c r="B165" s="1"/>
      <c r="C165" s="1"/>
      <c r="E165" s="1"/>
      <c r="F165" s="77"/>
      <c r="G165" s="1"/>
      <c r="H165" s="1"/>
      <c r="I165" s="78"/>
      <c r="J165" s="1"/>
    </row>
    <row r="166" spans="2:10" ht="15.75" hidden="1" x14ac:dyDescent="0.25">
      <c r="B166" s="1"/>
      <c r="C166" s="1"/>
      <c r="E166" s="1"/>
      <c r="F166" s="77"/>
      <c r="G166" s="1"/>
      <c r="H166" s="1"/>
      <c r="I166" s="78"/>
      <c r="J166" s="1"/>
    </row>
    <row r="167" spans="2:10" ht="15.75" hidden="1" x14ac:dyDescent="0.25">
      <c r="B167" s="1"/>
      <c r="C167" s="1"/>
      <c r="E167" s="1"/>
      <c r="F167" s="77"/>
      <c r="G167" s="1"/>
      <c r="H167" s="1"/>
      <c r="I167" s="78"/>
      <c r="J167" s="1"/>
    </row>
    <row r="168" spans="2:10" ht="15.75" hidden="1" x14ac:dyDescent="0.25">
      <c r="B168" s="1"/>
      <c r="C168" s="1"/>
      <c r="E168" s="1"/>
      <c r="F168" s="77"/>
      <c r="G168" s="1"/>
      <c r="H168" s="1"/>
      <c r="I168" s="78"/>
      <c r="J168" s="1"/>
    </row>
    <row r="169" spans="2:10" ht="15.75" hidden="1" x14ac:dyDescent="0.25">
      <c r="B169" s="1"/>
      <c r="C169" s="1"/>
      <c r="E169" s="1"/>
      <c r="F169" s="77"/>
      <c r="G169" s="1"/>
      <c r="H169" s="1"/>
      <c r="I169" s="78"/>
      <c r="J169" s="1"/>
    </row>
    <row r="170" spans="2:10" ht="15.75" hidden="1" x14ac:dyDescent="0.25"/>
    <row r="171" spans="2:10" ht="15.75" hidden="1" x14ac:dyDescent="0.25"/>
    <row r="172" spans="2:10" ht="15.75" hidden="1" x14ac:dyDescent="0.25"/>
    <row r="173" spans="2:10" ht="15.75" hidden="1" x14ac:dyDescent="0.25"/>
    <row r="174" spans="2:10" ht="15.75" hidden="1" x14ac:dyDescent="0.25"/>
    <row r="175" spans="2:10" ht="15.75" hidden="1" x14ac:dyDescent="0.25"/>
    <row r="176" spans="2:10" ht="15.75" hidden="1" x14ac:dyDescent="0.25"/>
    <row r="177" ht="15.75" hidden="1" x14ac:dyDescent="0.25"/>
    <row r="178" ht="15.75" hidden="1" x14ac:dyDescent="0.25"/>
    <row r="179" ht="15.75" hidden="1" x14ac:dyDescent="0.25"/>
    <row r="180" ht="15.75" hidden="1" x14ac:dyDescent="0.25"/>
    <row r="181" ht="15.75" hidden="1" x14ac:dyDescent="0.25"/>
    <row r="182" ht="15.75" hidden="1" x14ac:dyDescent="0.25"/>
    <row r="183" ht="15.75" hidden="1" x14ac:dyDescent="0.25"/>
    <row r="184" ht="15.75" hidden="1" x14ac:dyDescent="0.25"/>
    <row r="185" ht="15.75" hidden="1" x14ac:dyDescent="0.25"/>
    <row r="186" ht="15.75" hidden="1" x14ac:dyDescent="0.25"/>
    <row r="187" ht="15.75" hidden="1" x14ac:dyDescent="0.25"/>
    <row r="188" ht="15.75" hidden="1" x14ac:dyDescent="0.25"/>
    <row r="189" ht="15.75" hidden="1" x14ac:dyDescent="0.25"/>
    <row r="190" ht="15.75" hidden="1" x14ac:dyDescent="0.25"/>
    <row r="191" ht="15.75" hidden="1" x14ac:dyDescent="0.25"/>
    <row r="192" ht="15.75" hidden="1" x14ac:dyDescent="0.25"/>
    <row r="193" ht="15.75" hidden="1" x14ac:dyDescent="0.25"/>
    <row r="194" ht="15.75" hidden="1" x14ac:dyDescent="0.25"/>
    <row r="195" ht="15.75" hidden="1" x14ac:dyDescent="0.25"/>
    <row r="196" ht="15.75" hidden="1" x14ac:dyDescent="0.25"/>
    <row r="197" ht="15.75" hidden="1" x14ac:dyDescent="0.25"/>
    <row r="198" ht="15.75" hidden="1" x14ac:dyDescent="0.25"/>
    <row r="199" ht="15.75" hidden="1" x14ac:dyDescent="0.25"/>
    <row r="200" ht="15.75" hidden="1" x14ac:dyDescent="0.25"/>
    <row r="201" ht="15.75" hidden="1" x14ac:dyDescent="0.25"/>
    <row r="202" ht="15.75" hidden="1" x14ac:dyDescent="0.25"/>
    <row r="203" ht="15.75" hidden="1" x14ac:dyDescent="0.25"/>
    <row r="204" ht="15.75" hidden="1" x14ac:dyDescent="0.25"/>
    <row r="205" ht="15.75" hidden="1" x14ac:dyDescent="0.25"/>
    <row r="206" ht="15.75" hidden="1" x14ac:dyDescent="0.25"/>
    <row r="207" ht="15.75" hidden="1" x14ac:dyDescent="0.25"/>
    <row r="208" ht="15.75" hidden="1" x14ac:dyDescent="0.25"/>
    <row r="209" ht="15.75" hidden="1" x14ac:dyDescent="0.25"/>
    <row r="210" ht="15.75" hidden="1" x14ac:dyDescent="0.25"/>
    <row r="211" ht="15.75" hidden="1" x14ac:dyDescent="0.25"/>
    <row r="212" ht="15.75" hidden="1" x14ac:dyDescent="0.25"/>
    <row r="213" ht="15.75" hidden="1" x14ac:dyDescent="0.25"/>
    <row r="214" ht="15.75" hidden="1" x14ac:dyDescent="0.25"/>
    <row r="215" ht="15.75" hidden="1" x14ac:dyDescent="0.25"/>
    <row r="216" ht="15.75" hidden="1" x14ac:dyDescent="0.25"/>
    <row r="217" ht="15.75" hidden="1" x14ac:dyDescent="0.25"/>
    <row r="218" ht="15.75" hidden="1" x14ac:dyDescent="0.25"/>
    <row r="219" ht="15.75" hidden="1" x14ac:dyDescent="0.25"/>
    <row r="220" ht="15.75" hidden="1" x14ac:dyDescent="0.25"/>
    <row r="221" ht="15.75" hidden="1" x14ac:dyDescent="0.25"/>
    <row r="222" ht="15.75" hidden="1" x14ac:dyDescent="0.25"/>
    <row r="223" ht="15.75" hidden="1" x14ac:dyDescent="0.25"/>
    <row r="224" ht="15.75" hidden="1" x14ac:dyDescent="0.25"/>
    <row r="225" ht="15.75" hidden="1" x14ac:dyDescent="0.25"/>
    <row r="226" ht="15.75" hidden="1" x14ac:dyDescent="0.25"/>
    <row r="227" ht="15.75" hidden="1" x14ac:dyDescent="0.25"/>
    <row r="228" ht="15.75" hidden="1" x14ac:dyDescent="0.25"/>
    <row r="229" ht="15.75" hidden="1" x14ac:dyDescent="0.25"/>
    <row r="230" ht="15.75" hidden="1" x14ac:dyDescent="0.25"/>
    <row r="231" ht="15.75" hidden="1" x14ac:dyDescent="0.25"/>
    <row r="232" ht="15.75" hidden="1" x14ac:dyDescent="0.25"/>
    <row r="233" ht="15.75" hidden="1" x14ac:dyDescent="0.25"/>
    <row r="234" ht="15.75" hidden="1" x14ac:dyDescent="0.25"/>
    <row r="235" ht="15.75" hidden="1" x14ac:dyDescent="0.25"/>
    <row r="236" ht="15.75" hidden="1" x14ac:dyDescent="0.25"/>
    <row r="237" ht="15.75" hidden="1" x14ac:dyDescent="0.25"/>
    <row r="238" ht="15.75" hidden="1" x14ac:dyDescent="0.25"/>
    <row r="239" ht="15.75" hidden="1" x14ac:dyDescent="0.25"/>
    <row r="240" ht="15.75" hidden="1" x14ac:dyDescent="0.25"/>
    <row r="241" ht="15.75" hidden="1" x14ac:dyDescent="0.25"/>
    <row r="242" ht="15.75" hidden="1" x14ac:dyDescent="0.25"/>
    <row r="243" ht="15.75" hidden="1" x14ac:dyDescent="0.25"/>
    <row r="244" ht="15.75" hidden="1" x14ac:dyDescent="0.25"/>
    <row r="245" ht="15.75" hidden="1" x14ac:dyDescent="0.25"/>
    <row r="246" ht="15.75" hidden="1" x14ac:dyDescent="0.25"/>
    <row r="247" ht="15.75" hidden="1" x14ac:dyDescent="0.25"/>
    <row r="248" ht="15.75" hidden="1" x14ac:dyDescent="0.25"/>
    <row r="249" ht="15.75" hidden="1" x14ac:dyDescent="0.25"/>
    <row r="250" ht="15.75" hidden="1" x14ac:dyDescent="0.25"/>
    <row r="251" ht="15.75" hidden="1" x14ac:dyDescent="0.25"/>
    <row r="252" ht="15.75" hidden="1" x14ac:dyDescent="0.25"/>
    <row r="253" ht="15.75" hidden="1" x14ac:dyDescent="0.25"/>
    <row r="254" ht="15.75" hidden="1" x14ac:dyDescent="0.25"/>
    <row r="255" ht="15.75" hidden="1" x14ac:dyDescent="0.25"/>
    <row r="256" ht="15.75" hidden="1" x14ac:dyDescent="0.25"/>
    <row r="257" ht="15.75" hidden="1" x14ac:dyDescent="0.25"/>
    <row r="258" ht="15.75" hidden="1" x14ac:dyDescent="0.25"/>
    <row r="259" ht="15.75" hidden="1" x14ac:dyDescent="0.25"/>
    <row r="260" ht="15.75" hidden="1" x14ac:dyDescent="0.25"/>
    <row r="261" ht="15.75" hidden="1" x14ac:dyDescent="0.25"/>
    <row r="262" ht="15.75" hidden="1" x14ac:dyDescent="0.25"/>
    <row r="263" ht="15.75" hidden="1" x14ac:dyDescent="0.25"/>
    <row r="264" ht="15.75" hidden="1" x14ac:dyDescent="0.25"/>
    <row r="265" ht="15.75" hidden="1" x14ac:dyDescent="0.25"/>
    <row r="266" ht="15.75" hidden="1" x14ac:dyDescent="0.25"/>
    <row r="267" ht="15.75" hidden="1" x14ac:dyDescent="0.25"/>
    <row r="268" ht="15.75" hidden="1" x14ac:dyDescent="0.25"/>
    <row r="269" ht="15.75" hidden="1" x14ac:dyDescent="0.25"/>
    <row r="270" ht="15.75" hidden="1" x14ac:dyDescent="0.25"/>
    <row r="271" ht="15.75" hidden="1" x14ac:dyDescent="0.25"/>
    <row r="272" ht="15.75" hidden="1" x14ac:dyDescent="0.25"/>
    <row r="273" ht="15.75" hidden="1" x14ac:dyDescent="0.25"/>
    <row r="274" ht="15.75" hidden="1" x14ac:dyDescent="0.25"/>
    <row r="275" ht="15.75" hidden="1" x14ac:dyDescent="0.25"/>
    <row r="276" ht="15.75" hidden="1" x14ac:dyDescent="0.25"/>
    <row r="277" ht="15.75" hidden="1" x14ac:dyDescent="0.25"/>
    <row r="278" ht="15.75" hidden="1" x14ac:dyDescent="0.25"/>
    <row r="279" ht="15.75" hidden="1" x14ac:dyDescent="0.25"/>
    <row r="280" ht="15.75" hidden="1" x14ac:dyDescent="0.25"/>
    <row r="281" ht="15.75" hidden="1" x14ac:dyDescent="0.25"/>
    <row r="282" ht="15.75" hidden="1" x14ac:dyDescent="0.25"/>
    <row r="283" ht="15.75" hidden="1" x14ac:dyDescent="0.25"/>
    <row r="284" ht="15.75" hidden="1" x14ac:dyDescent="0.25"/>
    <row r="285" ht="15.75" hidden="1" x14ac:dyDescent="0.25"/>
    <row r="286" ht="15.75" hidden="1" x14ac:dyDescent="0.25"/>
    <row r="287" ht="15.75" hidden="1" x14ac:dyDescent="0.25"/>
    <row r="288" ht="15.75" hidden="1" x14ac:dyDescent="0.25"/>
    <row r="289" ht="15.75" hidden="1" x14ac:dyDescent="0.25"/>
    <row r="290" ht="15.75" hidden="1" x14ac:dyDescent="0.25"/>
    <row r="291" ht="15.75" hidden="1" x14ac:dyDescent="0.25"/>
    <row r="292" ht="15.75" hidden="1" x14ac:dyDescent="0.25"/>
    <row r="293" ht="15.75" hidden="1" x14ac:dyDescent="0.25"/>
    <row r="294" ht="15.75" hidden="1" x14ac:dyDescent="0.25"/>
    <row r="295" ht="15.75" hidden="1" x14ac:dyDescent="0.25"/>
    <row r="296" ht="15.75" hidden="1" x14ac:dyDescent="0.25"/>
    <row r="297" ht="15.75" hidden="1" x14ac:dyDescent="0.25"/>
    <row r="298" ht="15.75" hidden="1" x14ac:dyDescent="0.25"/>
    <row r="299" ht="15.75" hidden="1" x14ac:dyDescent="0.25"/>
    <row r="300" ht="15.75" hidden="1" x14ac:dyDescent="0.25"/>
    <row r="301" ht="15.75" hidden="1" x14ac:dyDescent="0.25"/>
    <row r="302" ht="15.75" hidden="1" x14ac:dyDescent="0.25"/>
    <row r="303" ht="15.75" hidden="1" x14ac:dyDescent="0.25"/>
    <row r="304" ht="15.75" hidden="1" x14ac:dyDescent="0.25"/>
    <row r="305" ht="15.75" hidden="1" x14ac:dyDescent="0.25"/>
    <row r="306" ht="15.75" hidden="1" x14ac:dyDescent="0.25"/>
    <row r="307" ht="15.75" hidden="1" x14ac:dyDescent="0.25"/>
    <row r="308" ht="15.75" hidden="1" x14ac:dyDescent="0.25"/>
    <row r="309" ht="15.75" hidden="1" x14ac:dyDescent="0.25"/>
    <row r="310" ht="15.75" hidden="1" x14ac:dyDescent="0.25"/>
    <row r="311" ht="15.75" hidden="1" x14ac:dyDescent="0.25"/>
    <row r="312" ht="15.75" hidden="1" x14ac:dyDescent="0.25"/>
    <row r="313" ht="15.75" hidden="1" x14ac:dyDescent="0.25"/>
    <row r="314" ht="15.75" hidden="1" x14ac:dyDescent="0.25"/>
    <row r="315" ht="15.75" hidden="1" x14ac:dyDescent="0.25"/>
    <row r="316" ht="15.75" hidden="1" x14ac:dyDescent="0.25"/>
    <row r="317" ht="15.75" hidden="1" x14ac:dyDescent="0.25"/>
    <row r="318" ht="15.75" hidden="1" x14ac:dyDescent="0.25"/>
    <row r="319" ht="15.75" hidden="1" x14ac:dyDescent="0.25"/>
    <row r="320" ht="15.75" hidden="1" x14ac:dyDescent="0.25"/>
    <row r="321" ht="15.75" hidden="1" x14ac:dyDescent="0.25"/>
    <row r="322" ht="15.75" hidden="1" x14ac:dyDescent="0.25"/>
    <row r="323" ht="15.75" hidden="1" x14ac:dyDescent="0.25"/>
    <row r="324" ht="15.75" hidden="1" x14ac:dyDescent="0.25"/>
    <row r="325" ht="15.75" hidden="1" x14ac:dyDescent="0.25"/>
    <row r="326" ht="15.75" hidden="1" x14ac:dyDescent="0.25"/>
    <row r="327" ht="15.75" hidden="1" x14ac:dyDescent="0.25"/>
    <row r="328" ht="15.75" hidden="1" x14ac:dyDescent="0.25"/>
    <row r="329" ht="15.75" hidden="1" x14ac:dyDescent="0.25"/>
    <row r="330" ht="15.75" hidden="1" x14ac:dyDescent="0.25"/>
    <row r="331" ht="15.75" hidden="1" x14ac:dyDescent="0.25"/>
    <row r="332" ht="15.75" hidden="1" x14ac:dyDescent="0.25"/>
    <row r="333" ht="15.75" hidden="1" x14ac:dyDescent="0.25"/>
    <row r="334" ht="15.75" hidden="1" x14ac:dyDescent="0.25"/>
    <row r="335" ht="15.75" hidden="1" x14ac:dyDescent="0.25"/>
    <row r="336" ht="15.75" hidden="1" x14ac:dyDescent="0.25"/>
    <row r="337" ht="15.75" hidden="1" x14ac:dyDescent="0.25"/>
    <row r="338" ht="15.75" hidden="1" x14ac:dyDescent="0.25"/>
    <row r="339" ht="15.75" hidden="1" x14ac:dyDescent="0.25"/>
    <row r="340" ht="15.75" hidden="1" x14ac:dyDescent="0.25"/>
    <row r="341" ht="15.75" hidden="1" x14ac:dyDescent="0.25"/>
    <row r="342" ht="15.75" hidden="1" x14ac:dyDescent="0.25"/>
    <row r="343" ht="15.75" hidden="1" x14ac:dyDescent="0.25"/>
    <row r="344" ht="15.75" hidden="1" x14ac:dyDescent="0.25"/>
    <row r="345" ht="15.75" hidden="1" x14ac:dyDescent="0.25"/>
    <row r="346" ht="15.75" hidden="1" x14ac:dyDescent="0.25"/>
    <row r="347" ht="15.75" hidden="1" x14ac:dyDescent="0.25"/>
    <row r="348" ht="15.75" hidden="1" x14ac:dyDescent="0.25"/>
    <row r="349" ht="15.75" hidden="1" x14ac:dyDescent="0.25"/>
    <row r="350" ht="15.75" hidden="1" x14ac:dyDescent="0.25"/>
    <row r="351" ht="15.75" hidden="1" x14ac:dyDescent="0.25"/>
    <row r="352" ht="15.75" hidden="1" x14ac:dyDescent="0.25"/>
    <row r="353" ht="15.75" hidden="1" x14ac:dyDescent="0.25"/>
    <row r="354" ht="15.75" hidden="1" x14ac:dyDescent="0.25"/>
    <row r="355" ht="15.75" hidden="1" x14ac:dyDescent="0.25"/>
    <row r="356" ht="15.75" hidden="1" x14ac:dyDescent="0.25"/>
    <row r="357" ht="15.75" hidden="1" x14ac:dyDescent="0.25"/>
    <row r="358" ht="15.75" hidden="1" x14ac:dyDescent="0.25"/>
    <row r="359" ht="15.75" hidden="1" x14ac:dyDescent="0.25"/>
    <row r="360" ht="15.75" hidden="1" x14ac:dyDescent="0.25"/>
    <row r="361" ht="15.75" hidden="1" x14ac:dyDescent="0.25"/>
    <row r="362" ht="15.75" hidden="1" x14ac:dyDescent="0.25"/>
    <row r="363" ht="15.75" hidden="1" x14ac:dyDescent="0.25"/>
    <row r="364" ht="15.75" hidden="1" x14ac:dyDescent="0.25"/>
    <row r="365" ht="15.75" hidden="1" x14ac:dyDescent="0.25"/>
    <row r="366" ht="15.75" hidden="1" x14ac:dyDescent="0.25"/>
    <row r="367" ht="15.75" hidden="1" x14ac:dyDescent="0.25"/>
    <row r="368" ht="15.75" hidden="1" x14ac:dyDescent="0.25"/>
    <row r="369" ht="15.75" hidden="1" x14ac:dyDescent="0.25"/>
    <row r="370" ht="15.75" hidden="1" x14ac:dyDescent="0.25"/>
    <row r="371" ht="15.75" hidden="1" x14ac:dyDescent="0.25"/>
    <row r="372" ht="15.75" hidden="1" x14ac:dyDescent="0.25"/>
    <row r="373" ht="15.75" hidden="1" x14ac:dyDescent="0.25"/>
    <row r="374" ht="15.75" hidden="1" x14ac:dyDescent="0.25"/>
    <row r="375" ht="15.75" hidden="1" x14ac:dyDescent="0.25"/>
    <row r="376" ht="15.75" hidden="1" x14ac:dyDescent="0.25"/>
    <row r="377" ht="15.75" hidden="1" x14ac:dyDescent="0.25"/>
    <row r="378" ht="15.75" hidden="1" x14ac:dyDescent="0.25"/>
    <row r="379" ht="15.75" hidden="1" x14ac:dyDescent="0.25"/>
    <row r="380" ht="15.75" hidden="1" x14ac:dyDescent="0.25"/>
    <row r="381" ht="15.75" hidden="1" x14ac:dyDescent="0.25"/>
    <row r="382" ht="15.75" hidden="1" x14ac:dyDescent="0.25"/>
    <row r="383" ht="15.75" hidden="1" x14ac:dyDescent="0.25"/>
    <row r="384" ht="15.75" hidden="1" x14ac:dyDescent="0.25"/>
    <row r="385" ht="15.75" hidden="1" x14ac:dyDescent="0.25"/>
    <row r="386" ht="15.75" hidden="1" x14ac:dyDescent="0.25"/>
    <row r="387" ht="15.75" hidden="1" x14ac:dyDescent="0.25"/>
    <row r="388" ht="15.75" hidden="1" x14ac:dyDescent="0.25"/>
    <row r="389" ht="15.75" hidden="1" x14ac:dyDescent="0.25"/>
    <row r="390" ht="15.75" hidden="1" x14ac:dyDescent="0.25"/>
    <row r="391" ht="15.75" hidden="1" x14ac:dyDescent="0.25"/>
    <row r="392" ht="15.75" hidden="1" x14ac:dyDescent="0.25"/>
    <row r="393" ht="15.75" hidden="1" x14ac:dyDescent="0.25"/>
    <row r="394" ht="15.75" hidden="1" x14ac:dyDescent="0.25"/>
    <row r="395" ht="15.75" hidden="1" x14ac:dyDescent="0.25"/>
    <row r="396" ht="15.75" hidden="1" x14ac:dyDescent="0.25"/>
    <row r="397" ht="15.75" hidden="1" x14ac:dyDescent="0.25"/>
    <row r="398" ht="15.75" hidden="1" x14ac:dyDescent="0.25"/>
    <row r="399" ht="15.75" hidden="1" x14ac:dyDescent="0.25"/>
    <row r="400" ht="15.75" hidden="1" x14ac:dyDescent="0.25"/>
    <row r="401" ht="15.75" hidden="1" x14ac:dyDescent="0.25"/>
    <row r="402" ht="15.75" hidden="1" x14ac:dyDescent="0.25"/>
    <row r="403" ht="15.75" hidden="1" x14ac:dyDescent="0.25"/>
    <row r="404" ht="15.75" hidden="1" x14ac:dyDescent="0.25"/>
    <row r="405" ht="15.75" hidden="1" x14ac:dyDescent="0.25"/>
    <row r="406" ht="15.75" hidden="1" x14ac:dyDescent="0.25"/>
    <row r="407" ht="15.75" hidden="1" x14ac:dyDescent="0.25"/>
    <row r="408" ht="15.75" hidden="1" x14ac:dyDescent="0.25"/>
    <row r="409" ht="15.75" hidden="1" x14ac:dyDescent="0.25"/>
    <row r="410" ht="15.75" hidden="1" x14ac:dyDescent="0.25"/>
    <row r="411" ht="15.75" hidden="1" x14ac:dyDescent="0.25"/>
    <row r="412" ht="15.75" hidden="1" x14ac:dyDescent="0.25"/>
    <row r="413" ht="15.75" hidden="1" x14ac:dyDescent="0.25"/>
    <row r="414" ht="15.75" hidden="1" x14ac:dyDescent="0.25"/>
    <row r="415" ht="15.75" hidden="1" x14ac:dyDescent="0.25"/>
    <row r="416" ht="15.75" hidden="1" x14ac:dyDescent="0.25"/>
    <row r="417" ht="15.75" hidden="1" x14ac:dyDescent="0.25"/>
    <row r="418" ht="15.75" hidden="1" x14ac:dyDescent="0.25"/>
    <row r="419" ht="15.75" hidden="1" x14ac:dyDescent="0.25"/>
    <row r="420" ht="15.75" hidden="1" x14ac:dyDescent="0.25"/>
    <row r="421" ht="15.75" hidden="1" x14ac:dyDescent="0.25"/>
    <row r="422" ht="15.75" hidden="1" x14ac:dyDescent="0.25"/>
    <row r="423" ht="15.75" hidden="1" x14ac:dyDescent="0.25"/>
    <row r="424" ht="15.75" hidden="1" x14ac:dyDescent="0.25"/>
    <row r="425" ht="15.75" hidden="1" x14ac:dyDescent="0.25"/>
    <row r="426" ht="15.75" hidden="1" x14ac:dyDescent="0.25"/>
    <row r="427" ht="15.75" hidden="1" x14ac:dyDescent="0.25"/>
    <row r="428" ht="15.75" hidden="1" x14ac:dyDescent="0.25"/>
    <row r="429" ht="15.75" hidden="1" x14ac:dyDescent="0.25"/>
    <row r="430" ht="15.75" hidden="1" x14ac:dyDescent="0.25"/>
    <row r="431" ht="15.75" hidden="1" x14ac:dyDescent="0.25"/>
    <row r="432" ht="15.75" hidden="1" x14ac:dyDescent="0.25"/>
    <row r="433" ht="15.75" hidden="1" x14ac:dyDescent="0.25"/>
    <row r="434" ht="15.75" hidden="1" x14ac:dyDescent="0.25"/>
    <row r="435" ht="15.75" hidden="1" x14ac:dyDescent="0.25"/>
    <row r="436" ht="15.75" hidden="1" x14ac:dyDescent="0.25"/>
    <row r="437" ht="15.75" hidden="1" x14ac:dyDescent="0.25"/>
    <row r="438" ht="15.75" hidden="1" x14ac:dyDescent="0.25"/>
    <row r="439" ht="15.75" hidden="1" x14ac:dyDescent="0.25"/>
    <row r="440" ht="15.75" hidden="1" x14ac:dyDescent="0.25"/>
    <row r="441" ht="15.75" hidden="1" x14ac:dyDescent="0.25"/>
    <row r="442" ht="15.75" hidden="1" x14ac:dyDescent="0.25"/>
    <row r="443" ht="15.75" hidden="1" x14ac:dyDescent="0.25"/>
    <row r="444" ht="15.75" hidden="1" x14ac:dyDescent="0.25"/>
    <row r="445" ht="15.75" hidden="1" x14ac:dyDescent="0.25"/>
    <row r="446" ht="15.75" hidden="1" x14ac:dyDescent="0.25"/>
    <row r="447" ht="15.75" hidden="1" x14ac:dyDescent="0.25"/>
    <row r="448" ht="15.75" hidden="1" x14ac:dyDescent="0.25"/>
    <row r="449" ht="15.75" hidden="1" x14ac:dyDescent="0.25"/>
    <row r="450" ht="15.75" hidden="1" x14ac:dyDescent="0.25"/>
    <row r="451" ht="15.75" hidden="1" x14ac:dyDescent="0.25"/>
    <row r="452" ht="15.75" hidden="1" x14ac:dyDescent="0.25"/>
    <row r="453" ht="15.75" hidden="1" x14ac:dyDescent="0.25"/>
    <row r="454" ht="15.75" hidden="1" x14ac:dyDescent="0.25"/>
    <row r="455" ht="15.75" hidden="1" x14ac:dyDescent="0.25"/>
    <row r="456" ht="15.75" hidden="1" x14ac:dyDescent="0.25"/>
    <row r="457" ht="15.75" hidden="1" x14ac:dyDescent="0.25"/>
    <row r="458" ht="15.75" hidden="1" x14ac:dyDescent="0.25"/>
    <row r="459" ht="15.75" hidden="1" x14ac:dyDescent="0.25"/>
    <row r="460" ht="15.75" hidden="1" x14ac:dyDescent="0.25"/>
    <row r="461" ht="15.75" hidden="1" x14ac:dyDescent="0.25"/>
    <row r="462" ht="15.75" hidden="1" x14ac:dyDescent="0.25"/>
    <row r="463" ht="15.75" hidden="1" x14ac:dyDescent="0.25"/>
    <row r="464" ht="15.75" hidden="1" x14ac:dyDescent="0.25"/>
    <row r="465" ht="15.75" hidden="1" x14ac:dyDescent="0.25"/>
    <row r="466" ht="15.75" hidden="1" x14ac:dyDescent="0.25"/>
    <row r="467" ht="15.75" hidden="1" x14ac:dyDescent="0.25"/>
    <row r="468" ht="15.75" hidden="1" x14ac:dyDescent="0.25"/>
    <row r="469" ht="15.75" hidden="1" x14ac:dyDescent="0.25"/>
    <row r="470" ht="15.75" hidden="1" x14ac:dyDescent="0.25"/>
    <row r="471" ht="15.75" hidden="1" x14ac:dyDescent="0.25"/>
    <row r="472" ht="15.75" hidden="1" x14ac:dyDescent="0.25"/>
    <row r="473" ht="15.75" hidden="1" x14ac:dyDescent="0.25"/>
    <row r="474" ht="15.75" hidden="1" x14ac:dyDescent="0.25"/>
    <row r="475" ht="15.75" hidden="1" x14ac:dyDescent="0.25"/>
    <row r="476" ht="15.75" hidden="1" x14ac:dyDescent="0.25"/>
    <row r="477" ht="15.75" hidden="1" x14ac:dyDescent="0.25"/>
    <row r="478" ht="15.75" hidden="1" x14ac:dyDescent="0.25"/>
    <row r="479" ht="15.75" hidden="1" x14ac:dyDescent="0.25"/>
    <row r="480" ht="15.75" hidden="1" x14ac:dyDescent="0.25"/>
    <row r="481" ht="15.75" hidden="1" x14ac:dyDescent="0.25"/>
    <row r="482" ht="15.75" hidden="1" x14ac:dyDescent="0.25"/>
    <row r="483" ht="15.75" hidden="1" x14ac:dyDescent="0.25"/>
    <row r="484" ht="15.75" hidden="1" x14ac:dyDescent="0.25"/>
    <row r="485" ht="15.75" hidden="1" x14ac:dyDescent="0.25"/>
    <row r="486" ht="15.75" hidden="1" x14ac:dyDescent="0.25"/>
    <row r="487" ht="15.75" hidden="1" x14ac:dyDescent="0.25"/>
    <row r="488" ht="15.75" hidden="1" x14ac:dyDescent="0.25"/>
    <row r="489" ht="15.75" hidden="1" x14ac:dyDescent="0.25"/>
    <row r="490" ht="15.75" hidden="1" x14ac:dyDescent="0.25"/>
    <row r="491" ht="15.75" hidden="1" x14ac:dyDescent="0.25"/>
    <row r="492" ht="15.75" hidden="1" x14ac:dyDescent="0.25"/>
    <row r="493" ht="15.75" hidden="1" x14ac:dyDescent="0.25"/>
    <row r="494" ht="15.75" hidden="1" x14ac:dyDescent="0.25"/>
    <row r="495" ht="15.75" hidden="1" x14ac:dyDescent="0.25"/>
    <row r="496" ht="15.75" hidden="1" x14ac:dyDescent="0.25"/>
    <row r="497" ht="15.75" hidden="1" x14ac:dyDescent="0.25"/>
    <row r="498" ht="15.75" hidden="1" x14ac:dyDescent="0.25"/>
    <row r="499" ht="15.75" hidden="1" x14ac:dyDescent="0.25"/>
    <row r="500" ht="15.75" hidden="1" x14ac:dyDescent="0.25"/>
    <row r="501" ht="15.75" hidden="1" x14ac:dyDescent="0.25"/>
    <row r="502" ht="15.75" hidden="1" x14ac:dyDescent="0.25"/>
    <row r="503" ht="15.75" hidden="1" x14ac:dyDescent="0.25"/>
    <row r="504" ht="15.75" hidden="1" x14ac:dyDescent="0.25"/>
    <row r="505" ht="15.75" hidden="1" x14ac:dyDescent="0.25"/>
    <row r="506" ht="15.75" hidden="1" x14ac:dyDescent="0.25"/>
    <row r="507" ht="15.75" hidden="1" x14ac:dyDescent="0.25"/>
    <row r="508" ht="15.75" hidden="1" x14ac:dyDescent="0.25"/>
    <row r="509" ht="15.75" hidden="1" x14ac:dyDescent="0.25"/>
    <row r="510" ht="15.75" hidden="1" x14ac:dyDescent="0.25"/>
    <row r="511" ht="15.75" hidden="1" x14ac:dyDescent="0.25"/>
    <row r="512" ht="15.75" hidden="1" x14ac:dyDescent="0.25"/>
    <row r="513" ht="15.75" hidden="1" x14ac:dyDescent="0.25"/>
    <row r="514" ht="15.75" hidden="1" x14ac:dyDescent="0.25"/>
    <row r="515" ht="15.75" hidden="1" x14ac:dyDescent="0.25"/>
    <row r="516" ht="15.75" hidden="1" x14ac:dyDescent="0.25"/>
    <row r="517" ht="15.75" hidden="1" x14ac:dyDescent="0.25"/>
    <row r="518" ht="15.75" hidden="1" x14ac:dyDescent="0.25"/>
    <row r="519" ht="15.75" hidden="1" x14ac:dyDescent="0.25"/>
    <row r="520" ht="15.75" hidden="1" x14ac:dyDescent="0.25"/>
    <row r="521" ht="15.75" hidden="1" x14ac:dyDescent="0.25"/>
    <row r="522" ht="15.75" hidden="1" x14ac:dyDescent="0.25"/>
    <row r="523" ht="15.75" hidden="1" x14ac:dyDescent="0.25"/>
    <row r="524" ht="15.75" hidden="1" x14ac:dyDescent="0.25"/>
    <row r="525" ht="15.75" hidden="1" x14ac:dyDescent="0.25"/>
    <row r="526" ht="15.75" hidden="1" x14ac:dyDescent="0.25"/>
    <row r="527" ht="15.75" hidden="1" x14ac:dyDescent="0.25"/>
    <row r="528" ht="15.75" hidden="1" x14ac:dyDescent="0.25"/>
    <row r="529" ht="15.75" hidden="1" x14ac:dyDescent="0.25"/>
    <row r="530" ht="15.75" hidden="1" x14ac:dyDescent="0.25"/>
    <row r="531" ht="15.75" hidden="1" x14ac:dyDescent="0.25"/>
    <row r="532" ht="15.75" hidden="1" x14ac:dyDescent="0.25"/>
    <row r="533" ht="15.75" hidden="1" x14ac:dyDescent="0.25"/>
    <row r="534" ht="15.75" hidden="1" x14ac:dyDescent="0.25"/>
    <row r="535" ht="15.75" hidden="1" x14ac:dyDescent="0.25"/>
    <row r="536" ht="15.75" hidden="1" x14ac:dyDescent="0.25"/>
    <row r="537" ht="15.75" hidden="1" x14ac:dyDescent="0.25"/>
    <row r="538" ht="15.75" hidden="1" x14ac:dyDescent="0.25"/>
    <row r="539" ht="15.75" hidden="1" x14ac:dyDescent="0.25"/>
    <row r="540" ht="15.75" hidden="1" x14ac:dyDescent="0.25"/>
    <row r="541" ht="15.75" hidden="1" x14ac:dyDescent="0.25"/>
    <row r="542" ht="15.75" hidden="1" x14ac:dyDescent="0.25"/>
    <row r="543" ht="15.75" hidden="1" x14ac:dyDescent="0.25"/>
    <row r="544" ht="15.75" hidden="1" x14ac:dyDescent="0.25"/>
    <row r="545" ht="15.75" hidden="1" x14ac:dyDescent="0.25"/>
    <row r="546" ht="15.75" hidden="1" x14ac:dyDescent="0.25"/>
    <row r="547" ht="15.75" hidden="1" x14ac:dyDescent="0.25"/>
  </sheetData>
  <sheetProtection formatColumns="0" autoFilter="0"/>
  <protectedRanges>
    <protectedRange sqref="I4:I35" name="Range1"/>
    <protectedRange sqref="E4:F35" name="Range2"/>
  </protectedRanges>
  <autoFilter ref="I3:I35" xr:uid="{423C6CF9-B616-4E35-9FA3-B9B079D6357E}"/>
  <mergeCells count="2">
    <mergeCell ref="J1:J2"/>
    <mergeCell ref="A2:B2"/>
  </mergeCells>
  <conditionalFormatting sqref="E4:E35">
    <cfRule type="cellIs" dxfId="1" priority="2" operator="notEqual">
      <formula>$E$2</formula>
    </cfRule>
  </conditionalFormatting>
  <conditionalFormatting sqref="F5:F35">
    <cfRule type="cellIs" dxfId="0" priority="1" operator="notEqual">
      <formula>ROUND($E5*$D5,2)</formula>
    </cfRule>
  </conditionalFormatting>
  <printOptions gridLines="1"/>
  <pageMargins left="0.7" right="0.7" top="0.75" bottom="0.75" header="0.3" footer="0.3"/>
  <pageSetup scale="53" fitToHeight="0" orientation="portrait" horizontalDpi="4294967292" verticalDpi="4294967292" r:id="rId1"/>
  <headerFooter>
    <oddHeader>&amp;LDIELECTRIC UNIONS
&amp;K00-041Subject to change without notice&amp;RDIELECTRIC UNIONS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Dielectric Unions</vt:lpstr>
      <vt:lpstr>'Dielectric Unions'!Print_Titles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2026-08-21T15:26:21Z</dcterms:created>
  <dcterms:modified xsi:type="dcterms:W3CDTF">2026-08-21T17:30:42Z</dcterms:modified>
</cp:coreProperties>
</file>